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<sst xmlns="http://schemas.openxmlformats.org/spreadsheetml/2006/main" count="419" uniqueCount="169">
  <si>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</si>
  <si>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</si>
  <si>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</si>
  <si>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</si>
  <si>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</si>
  <si>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</si>
  <si>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</si>
  <si>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</si>
  <si>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</si>
  <si>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</si>
  <si>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</si>
  <si>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</si>
  <si>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</si>
  <si>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</si>
  <si>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</si>
  <si>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</si>
  <si>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</si>
  <si>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</si>
  <si>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</si>
  <si>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</si>
  <si>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</si>
  <si>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</si>
  <si>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</si>
  <si>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</si>
  <si>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</si>
  <si>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</si>
  <si>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</si>
  <si>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</si>
  <si>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</si>
  <si>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</si>
  <si>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</si>
  <si>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</si>
  <si>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</si>
  <si>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</si>
  <si>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</si>
  <si>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</si>
  <si>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</si>
  <si>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</si>
  <si>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</si>
  <si>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</si>
  <si>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</si>
  <si>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</si>
  <si>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</si>
  <si>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</si>
  <si>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</si>
  <si>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</si>
  <si>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</si>
  <si>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</si>
  <si>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</si>
  <si>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</si>
  <si>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</si>
  <si>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</si>
  <si>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</si>
  <si>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</si>
  <si>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</si>
  <si>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</si>
  <si>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</si>
  <si>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</si>
  <si>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</si>
  <si>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</si>
  <si>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</si>
  <si>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</si>
  <si>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</si>
  <si>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</si>
  <si>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</si>
  <si>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</si>
  <si>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</si>
  <si>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</si>
  <si>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Arch at main gate (To be fabricated using plywood and flex) [20*14 ft]</t>
  </si>
  <si>
    <t>Thank you banner in rear side of main gate (ECR entry) [15*3 ft]</t>
  </si>
  <si>
    <t>Welcome Board at Main Gate (To be fabricated using wooden frame and flex) [15*10 ft]</t>
  </si>
  <si>
    <t>Welcome Board (To be fabricated using wooden frame and flex) [10*8 ft]</t>
  </si>
  <si>
    <t>Flower Arch at Hall Entry ( Block A &amp; B) [14*8 ft]</t>
  </si>
  <si>
    <t>Welcome Banners [10*10 ft]</t>
  </si>
  <si>
    <t>Branding Boards (To be fabricated using wooden frame and flex) [8*6 ft]</t>
  </si>
  <si>
    <t>Direction Signage Indoor (To be fabricated using wooden stand and vinyl mounted on sun board) [2*1 ft]</t>
  </si>
  <si>
    <t>Direction Signage Outdoor (To be fabricated using wooden stand and vinyl mounted on sun board) [4*4 ft]</t>
  </si>
  <si>
    <t>Floral arch decoration at VVIP entrance [12*8 ft]</t>
  </si>
  <si>
    <t>Red Carpet Block – B Entrance [55*35 ft]</t>
  </si>
  <si>
    <r>
      <t>Red Carpet Hall Entry to Stage (up to 1</t>
    </r>
    <r>
      <rPr>
        <vertAlign val="superscript"/>
        <sz val="11"/>
        <color indexed="8"/>
        <rFont val="Verdana"/>
        <family val="2"/>
      </rPr>
      <t>st</t>
    </r>
    <r>
      <rPr>
        <sz val="11"/>
        <color indexed="8"/>
        <rFont val="Verdana"/>
        <family val="2"/>
      </rPr>
      <t xml:space="preserve"> row) [75*6 ft]</t>
    </r>
  </si>
  <si>
    <t>Red Carpeting in well area [55*8 ft]</t>
  </si>
  <si>
    <t>Flower Pots</t>
  </si>
  <si>
    <t>No</t>
  </si>
  <si>
    <t xml:space="preserve">Venue Branding : </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</si>
  <si>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 xml:space="preserve">Rs.      P </t>
    </r>
    <r>
      <rPr>
        <b/>
        <sz val="11"/>
        <rFont val="Arial"/>
        <family val="2"/>
      </rPr>
      <t xml:space="preserve">
 </t>
    </r>
  </si>
  <si>
    <r>
      <t xml:space="preserve">GST Amount in INR PER UNIT
</t>
    </r>
    <r>
      <rPr>
        <b/>
        <sz val="11"/>
        <color indexed="10"/>
        <rFont val="Arial"/>
        <family val="2"/>
      </rPr>
      <t>Rs.      P</t>
    </r>
  </si>
  <si>
    <r>
      <t xml:space="preserve">TOTAL AMOUNT  With Taxes
</t>
    </r>
    <r>
      <rPr>
        <b/>
        <sz val="11"/>
        <color indexed="60"/>
        <rFont val="Arial"/>
        <family val="2"/>
      </rPr>
      <t xml:space="preserve">col (54) = [ Col (53) + Col (4) X Col (14)]
 in
</t>
    </r>
    <r>
      <rPr>
        <b/>
        <sz val="11"/>
        <color indexed="10"/>
        <rFont val="Arial"/>
        <family val="2"/>
      </rPr>
      <t>Rs.      P</t>
    </r>
  </si>
  <si>
    <t>Venue Lighting</t>
  </si>
  <si>
    <t>Metal Halide</t>
  </si>
  <si>
    <t>Serial Lights around the venue (Block A &amp; B and Academic Block) – profile lighting-800 rmts</t>
  </si>
  <si>
    <t>LED par can lights</t>
  </si>
  <si>
    <t>rmts</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</si>
  <si>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</si>
  <si>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</si>
  <si>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</si>
  <si>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</si>
  <si>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</si>
  <si>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</si>
  <si>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</si>
  <si>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</si>
  <si>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</si>
  <si>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</si>
  <si>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</si>
  <si>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</si>
  <si>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</si>
  <si>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</si>
  <si>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</si>
  <si>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</si>
  <si>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</si>
  <si>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</si>
  <si>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</si>
  <si>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</si>
  <si>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</si>
  <si>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</si>
  <si>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</si>
  <si>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 xml:space="preserve">STAGE AND OTHER DECOR </t>
  </si>
  <si>
    <t xml:space="preserve">VIP cushion arm chairs </t>
  </si>
  <si>
    <t xml:space="preserve">Head Table – With frills (Wooden table covered with table cloth) </t>
  </si>
  <si>
    <t>Floral Décor for the Stage (Flower bed using –Zebra Orchid and carnation) [60 ft]</t>
  </si>
  <si>
    <t xml:space="preserve">Stage Teapoy </t>
  </si>
  <si>
    <t>LED Wall [24*8 ft]</t>
  </si>
  <si>
    <t>LED Wall [15*8 ft]</t>
  </si>
  <si>
    <t>Stage Carpeting (New red carpet) [55*25 ft]</t>
  </si>
  <si>
    <t>Speaker Podium Branding  with IMU Logo</t>
  </si>
  <si>
    <t xml:space="preserve">Stage Lighting 12 LED par profile lights, 12 par cans, 4 moving head, 4 profile spot and 4 house light </t>
  </si>
  <si>
    <t xml:space="preserve">Plasma TV – 42”tv for stage &amp; outside auditorium (Panasonic/Sony) </t>
  </si>
  <si>
    <t>Floral Rangoli Décor at General Entry (Jebra, Orchid and Carnation) [10 ft dia.]</t>
  </si>
  <si>
    <t>Sound system for at least 500 person with 2 Nos Podium Mic, 5 Nos Cordless Mic with all related equipment, etc.</t>
  </si>
  <si>
    <t xml:space="preserve">Food Area </t>
  </si>
  <si>
    <t>set</t>
  </si>
  <si>
    <t>Set</t>
  </si>
  <si>
    <t xml:space="preserve">High Tables </t>
  </si>
  <si>
    <t>Serving Tables with frills</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</si>
  <si>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</si>
  <si>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</si>
  <si>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</si>
  <si>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</si>
  <si>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</si>
  <si>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</si>
  <si>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</si>
  <si>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</si>
  <si>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</si>
  <si>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</si>
  <si>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</si>
  <si>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</si>
  <si>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</si>
  <si>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 xml:space="preserve">Power &amp; Electricals </t>
  </si>
  <si>
    <t xml:space="preserve">Generator power supply for Venue Lighting,  Light &amp; Video arrangements (including rehearsal day) [Standby generator for the event day] </t>
  </si>
  <si>
    <t>VVIP &amp; VIP Lounge /Green Room</t>
  </si>
  <si>
    <t>Flex banner for robe photoshoot [10*8 ft]</t>
  </si>
  <si>
    <t xml:space="preserve">Banquet Chairs </t>
  </si>
  <si>
    <t xml:space="preserve">MISC. </t>
  </si>
  <si>
    <t xml:space="preserve">Bouquets with minimum 45 Roses </t>
  </si>
  <si>
    <t>Bouquets with minimum 75 Roses</t>
  </si>
  <si>
    <t>Multi-Colour flag with IMU logo [3*2 ft]</t>
  </si>
  <si>
    <t xml:space="preserve">Master of Ceremony </t>
  </si>
  <si>
    <t xml:space="preserve">OTHERS </t>
  </si>
  <si>
    <t xml:space="preserve">Full HDMI video – 3 cameras with live hook- up (Camera for live relay of presentation happening on the stage will be relayed on LED Screen) </t>
  </si>
  <si>
    <t xml:space="preserve">Still Photographers </t>
  </si>
  <si>
    <t>Photo Albums Canvera</t>
  </si>
  <si>
    <t>Provision of Metal detector Stand alone</t>
  </si>
  <si>
    <t>Provision of Metal detector hand held</t>
  </si>
  <si>
    <t>Queue Manager (100 rft)</t>
  </si>
  <si>
    <t>Metal Barricade (100 rft)</t>
  </si>
  <si>
    <t>rft</t>
  </si>
  <si>
    <r>
      <t xml:space="preserve">TOTAL AMOUNT  Without Taxes
</t>
    </r>
    <r>
      <rPr>
        <b/>
        <sz val="11"/>
        <color indexed="60"/>
        <rFont val="Arial"/>
        <family val="2"/>
      </rPr>
      <t xml:space="preserve">col (53) = (4) x (13)
 in
</t>
    </r>
    <r>
      <rPr>
        <b/>
        <sz val="11"/>
        <color indexed="10"/>
        <rFont val="Arial"/>
        <family val="2"/>
      </rPr>
      <t>Rs.      P</t>
    </r>
  </si>
  <si>
    <r>
      <t xml:space="preserve">Tender Inviting Authority: </t>
    </r>
    <r>
      <rPr>
        <b/>
        <sz val="11"/>
        <color indexed="57"/>
        <rFont val="Arial"/>
        <family val="2"/>
      </rPr>
      <t xml:space="preserve"> Registrar,  India Maritime University</t>
    </r>
  </si>
  <si>
    <r>
      <t xml:space="preserve">Name of Work: </t>
    </r>
    <r>
      <rPr>
        <b/>
        <sz val="11"/>
        <color indexed="57"/>
        <rFont val="Arial"/>
        <family val="2"/>
      </rPr>
      <t>Providing Event Management Services</t>
    </r>
  </si>
  <si>
    <t>Contract No:  044-24539035, 24539020 (IVR-221), 98409 81612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</si>
</sst>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vertAlign val="superscript"/>
      <sz val="11"/>
      <color indexed="8"/>
      <name val="Verdana"/>
      <family val="2"/>
    </font>
    <font>
      <sz val="11"/>
      <color indexed="8"/>
      <name val="Verdana"/>
      <family val="2"/>
    </font>
    <font>
      <b/>
      <sz val="11"/>
      <color indexed="60"/>
      <name val="Arial"/>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8"/>
      <name val="Verdana"/>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Verdana"/>
      <family val="2"/>
    </font>
    <font>
      <b/>
      <sz val="11"/>
      <color theme="1"/>
      <name val="Verdana"/>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67"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172" fontId="69" fillId="0" borderId="12" xfId="57" applyNumberFormat="1" applyFont="1" applyFill="1" applyBorder="1" applyAlignment="1">
      <alignment horizontal="center" vertical="top" wrapText="1"/>
      <protection/>
    </xf>
    <xf numFmtId="0" fontId="2" fillId="0" borderId="12" xfId="58" applyNumberFormat="1" applyFont="1" applyFill="1" applyBorder="1" applyAlignment="1" applyProtection="1">
      <alignment horizontal="right" vertical="top"/>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70"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72" fontId="73"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4" fillId="33" borderId="11" xfId="63"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6"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0" fontId="3" fillId="0" borderId="12" xfId="59" applyNumberFormat="1" applyFont="1" applyFill="1" applyBorder="1" applyAlignment="1" applyProtection="1">
      <alignment horizontal="center" vertical="center"/>
      <protection/>
    </xf>
    <xf numFmtId="0" fontId="75" fillId="0" borderId="12" xfId="0" applyNumberFormat="1" applyFont="1" applyFill="1" applyBorder="1" applyAlignment="1" applyProtection="1">
      <alignment vertical="center" wrapText="1"/>
      <protection/>
    </xf>
    <xf numFmtId="0" fontId="3" fillId="0" borderId="12" xfId="57" applyNumberFormat="1" applyFont="1" applyFill="1" applyBorder="1" applyAlignment="1" applyProtection="1">
      <alignment horizontal="left" vertical="center"/>
      <protection/>
    </xf>
    <xf numFmtId="0" fontId="2" fillId="34" borderId="13" xfId="59" applyNumberFormat="1" applyFont="1" applyFill="1" applyBorder="1" applyAlignment="1">
      <alignment horizontal="center" vertical="top" wrapText="1"/>
      <protection/>
    </xf>
    <xf numFmtId="0" fontId="2" fillId="34" borderId="11" xfId="57" applyNumberFormat="1" applyFont="1" applyFill="1" applyBorder="1" applyAlignment="1">
      <alignment horizontal="center" vertical="top" wrapText="1"/>
      <protection/>
    </xf>
    <xf numFmtId="0" fontId="67" fillId="34" borderId="11" xfId="59" applyNumberFormat="1" applyFont="1" applyFill="1" applyBorder="1" applyAlignment="1">
      <alignment horizontal="center" vertical="top" wrapText="1"/>
      <protection/>
    </xf>
    <xf numFmtId="0" fontId="3" fillId="0" borderId="12" xfId="58"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0" fontId="68" fillId="0" borderId="12" xfId="58" applyNumberFormat="1" applyFont="1" applyFill="1" applyBorder="1" applyAlignment="1" applyProtection="1">
      <alignment horizontal="left" wrapText="1" readingOrder="1"/>
      <protection/>
    </xf>
    <xf numFmtId="0" fontId="3" fillId="0" borderId="12" xfId="58" applyNumberFormat="1" applyFont="1" applyFill="1" applyBorder="1" applyAlignment="1" applyProtection="1">
      <alignment vertical="top"/>
      <protection/>
    </xf>
    <xf numFmtId="0" fontId="3" fillId="0" borderId="12" xfId="57" applyNumberFormat="1" applyFont="1" applyFill="1" applyBorder="1" applyAlignment="1" applyProtection="1">
      <alignment horizontal="left" vertical="top"/>
      <protection/>
    </xf>
    <xf numFmtId="0" fontId="2" fillId="0" borderId="12" xfId="57" applyNumberFormat="1" applyFont="1" applyFill="1" applyBorder="1" applyAlignment="1" applyProtection="1">
      <alignment horizontal="left" vertical="top"/>
      <protection/>
    </xf>
    <xf numFmtId="0" fontId="2" fillId="0" borderId="12" xfId="57" applyNumberFormat="1" applyFont="1" applyFill="1" applyBorder="1" applyAlignment="1" applyProtection="1">
      <alignment horizontal="center" vertical="top" wrapText="1"/>
      <protection/>
    </xf>
    <xf numFmtId="172" fontId="2" fillId="0" borderId="12" xfId="58" applyNumberFormat="1" applyFont="1" applyFill="1" applyBorder="1" applyAlignment="1" applyProtection="1">
      <alignment horizontal="right" vertical="top"/>
      <protection/>
    </xf>
    <xf numFmtId="0" fontId="3" fillId="0" borderId="12" xfId="58" applyNumberFormat="1" applyFont="1" applyFill="1" applyBorder="1" applyAlignment="1" applyProtection="1">
      <alignment vertical="top" wrapText="1"/>
      <protection/>
    </xf>
    <xf numFmtId="0" fontId="76" fillId="0" borderId="12" xfId="0" applyNumberFormat="1" applyFont="1" applyFill="1" applyBorder="1" applyAlignment="1" applyProtection="1">
      <alignment vertical="center" wrapText="1"/>
      <protection/>
    </xf>
    <xf numFmtId="0" fontId="3" fillId="0" borderId="12" xfId="58" applyNumberFormat="1" applyFont="1" applyFill="1" applyBorder="1" applyAlignment="1" applyProtection="1">
      <alignment horizontal="center" vertical="center"/>
      <protection/>
    </xf>
    <xf numFmtId="0" fontId="3" fillId="0" borderId="12" xfId="59" applyNumberFormat="1" applyFont="1" applyFill="1" applyBorder="1" applyAlignment="1" applyProtection="1">
      <alignment vertical="top" wrapText="1"/>
      <protection/>
    </xf>
    <xf numFmtId="0" fontId="3" fillId="0" borderId="12" xfId="59" applyNumberFormat="1" applyFont="1" applyFill="1" applyBorder="1" applyAlignment="1" applyProtection="1">
      <alignment vertical="center"/>
      <protection/>
    </xf>
    <xf numFmtId="2" fontId="2" fillId="33" borderId="12" xfId="57" applyNumberFormat="1" applyFont="1" applyFill="1" applyBorder="1" applyAlignment="1" applyProtection="1">
      <alignment horizontal="right" vertical="center"/>
      <protection locked="0"/>
    </xf>
    <xf numFmtId="2" fontId="2" fillId="0" borderId="12" xfId="58" applyNumberFormat="1" applyFont="1" applyFill="1" applyBorder="1" applyAlignment="1">
      <alignment horizontal="right" vertical="center"/>
      <protection/>
    </xf>
    <xf numFmtId="0" fontId="2" fillId="0" borderId="12" xfId="58" applyNumberFormat="1" applyFont="1" applyFill="1" applyBorder="1" applyAlignment="1" applyProtection="1">
      <alignment horizontal="right" vertical="center"/>
      <protection/>
    </xf>
    <xf numFmtId="172" fontId="2" fillId="0" borderId="12" xfId="58" applyNumberFormat="1" applyFont="1" applyFill="1" applyBorder="1" applyAlignment="1" applyProtection="1">
      <alignment horizontal="right"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9"/>
  <sheetViews>
    <sheetView showGridLines="0" tabSelected="1" zoomScale="73" zoomScaleNormal="73" zoomScalePageLayoutView="0" workbookViewId="0" topLeftCell="A1">
      <selection activeCell="B8" sqref="B8:BC8"/>
    </sheetView>
  </sheetViews>
  <sheetFormatPr defaultColWidth="9.140625" defaultRowHeight="15"/>
  <cols>
    <col min="1" max="1" width="15.421875" style="52" customWidth="1"/>
    <col min="2" max="2" width="47.8515625" style="52" customWidth="1"/>
    <col min="3" max="3" width="22.710937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customWidth="1"/>
    <col min="13" max="13" width="19.00390625" style="52" customWidth="1"/>
    <col min="14" max="14" width="15.28125" style="53"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48" width="9.140625" style="52" hidden="1" customWidth="1"/>
    <col min="49" max="49" width="4.140625" style="52" hidden="1" customWidth="1"/>
    <col min="50" max="50" width="3.140625" style="52" hidden="1" customWidth="1"/>
    <col min="51" max="51" width="3.28125" style="52" hidden="1" customWidth="1"/>
    <col min="52" max="52" width="1.7109375" style="52" hidden="1" customWidth="1"/>
    <col min="53" max="53" width="20.28125" style="52" customWidth="1"/>
    <col min="54" max="54" width="18.851562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1" t="s">
        <v>166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167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168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1.5" customHeight="1">
      <c r="A8" s="8" t="s">
        <v>66</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4"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67</v>
      </c>
      <c r="G11" s="13"/>
      <c r="H11" s="13"/>
      <c r="I11" s="13" t="s">
        <v>21</v>
      </c>
      <c r="J11" s="13" t="s">
        <v>22</v>
      </c>
      <c r="K11" s="13" t="s">
        <v>23</v>
      </c>
      <c r="L11" s="13" t="s">
        <v>24</v>
      </c>
      <c r="M11" s="64" t="s">
        <v>84</v>
      </c>
      <c r="N11" s="65" t="s">
        <v>85</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165</v>
      </c>
      <c r="BB11" s="66" t="s">
        <v>86</v>
      </c>
      <c r="BC11" s="16" t="s">
        <v>31</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25" customFormat="1" ht="30" customHeight="1">
      <c r="A13" s="67">
        <v>1</v>
      </c>
      <c r="B13" s="68" t="s">
        <v>83</v>
      </c>
      <c r="C13" s="69" t="s">
        <v>32</v>
      </c>
      <c r="D13" s="70"/>
      <c r="E13" s="71"/>
      <c r="F13" s="70"/>
      <c r="G13" s="20"/>
      <c r="H13" s="20"/>
      <c r="I13" s="70"/>
      <c r="J13" s="23"/>
      <c r="K13" s="72"/>
      <c r="L13" s="72"/>
      <c r="M13" s="23"/>
      <c r="N13" s="20"/>
      <c r="O13" s="20"/>
      <c r="P13" s="73"/>
      <c r="Q13" s="20"/>
      <c r="R13" s="20"/>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33"/>
      <c r="BB13" s="74"/>
      <c r="BC13" s="75"/>
      <c r="IE13" s="26">
        <v>1</v>
      </c>
      <c r="IF13" s="26" t="s">
        <v>33</v>
      </c>
      <c r="IG13" s="26" t="s">
        <v>34</v>
      </c>
      <c r="IH13" s="26">
        <v>10</v>
      </c>
      <c r="II13" s="26" t="s">
        <v>35</v>
      </c>
    </row>
    <row r="14" spans="1:243" s="25" customFormat="1" ht="40.5">
      <c r="A14" s="61">
        <v>1.01</v>
      </c>
      <c r="B14" s="62" t="s">
        <v>68</v>
      </c>
      <c r="C14" s="18" t="s">
        <v>36</v>
      </c>
      <c r="D14" s="62">
        <v>1</v>
      </c>
      <c r="E14" s="63" t="s">
        <v>82</v>
      </c>
      <c r="F14" s="60">
        <v>1</v>
      </c>
      <c r="G14" s="27"/>
      <c r="H14" s="20"/>
      <c r="I14" s="19" t="s">
        <v>38</v>
      </c>
      <c r="J14" s="21">
        <f aca="true" t="shared" si="0" ref="J14:J24">IF(I14="Less(-)",-1,1)</f>
        <v>1</v>
      </c>
      <c r="K14" s="22" t="s">
        <v>63</v>
      </c>
      <c r="L14" s="22" t="s">
        <v>7</v>
      </c>
      <c r="M14" s="80"/>
      <c r="N14" s="80"/>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81">
        <f>D14*M14</f>
        <v>0</v>
      </c>
      <c r="BB14" s="81">
        <f>BA14+N14*D14</f>
        <v>0</v>
      </c>
      <c r="BC14" s="24" t="str">
        <f>SpellNumber(L14,BB14)</f>
        <v>INR Zero Only</v>
      </c>
      <c r="IE14" s="26">
        <v>1.01</v>
      </c>
      <c r="IF14" s="26" t="s">
        <v>39</v>
      </c>
      <c r="IG14" s="26" t="s">
        <v>34</v>
      </c>
      <c r="IH14" s="26">
        <v>123.223</v>
      </c>
      <c r="II14" s="26" t="s">
        <v>37</v>
      </c>
    </row>
    <row r="15" spans="1:243" s="25" customFormat="1" ht="40.5">
      <c r="A15" s="61">
        <v>1.02</v>
      </c>
      <c r="B15" s="62" t="s">
        <v>69</v>
      </c>
      <c r="C15" s="18" t="s">
        <v>40</v>
      </c>
      <c r="D15" s="62">
        <v>1</v>
      </c>
      <c r="E15" s="63" t="s">
        <v>82</v>
      </c>
      <c r="F15" s="60">
        <v>1</v>
      </c>
      <c r="G15" s="27"/>
      <c r="H15" s="27"/>
      <c r="I15" s="19" t="s">
        <v>38</v>
      </c>
      <c r="J15" s="21">
        <f t="shared" si="0"/>
        <v>1</v>
      </c>
      <c r="K15" s="22" t="s">
        <v>63</v>
      </c>
      <c r="L15" s="22" t="s">
        <v>7</v>
      </c>
      <c r="M15" s="80"/>
      <c r="N15" s="80"/>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81">
        <f aca="true" t="shared" si="1" ref="BA15:BA27">D15*M15</f>
        <v>0</v>
      </c>
      <c r="BB15" s="81">
        <f aca="true" t="shared" si="2" ref="BB15:BB27">BA15+N15*D15</f>
        <v>0</v>
      </c>
      <c r="BC15" s="24" t="str">
        <f aca="true" t="shared" si="3" ref="BC15:BC24">SpellNumber(L15,BB15)</f>
        <v>INR Zero Only</v>
      </c>
      <c r="IE15" s="26">
        <v>1.02</v>
      </c>
      <c r="IF15" s="26" t="s">
        <v>41</v>
      </c>
      <c r="IG15" s="26" t="s">
        <v>42</v>
      </c>
      <c r="IH15" s="26">
        <v>213</v>
      </c>
      <c r="II15" s="26" t="s">
        <v>37</v>
      </c>
    </row>
    <row r="16" spans="1:243" s="25" customFormat="1" ht="42.75">
      <c r="A16" s="61">
        <v>1.03</v>
      </c>
      <c r="B16" s="62" t="s">
        <v>70</v>
      </c>
      <c r="C16" s="18" t="s">
        <v>43</v>
      </c>
      <c r="D16" s="62">
        <v>1</v>
      </c>
      <c r="E16" s="63" t="s">
        <v>82</v>
      </c>
      <c r="F16" s="60">
        <v>1</v>
      </c>
      <c r="G16" s="27"/>
      <c r="H16" s="27"/>
      <c r="I16" s="19" t="s">
        <v>38</v>
      </c>
      <c r="J16" s="21">
        <f t="shared" si="0"/>
        <v>1</v>
      </c>
      <c r="K16" s="22" t="s">
        <v>63</v>
      </c>
      <c r="L16" s="22" t="s">
        <v>7</v>
      </c>
      <c r="M16" s="80"/>
      <c r="N16" s="80"/>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81">
        <f t="shared" si="1"/>
        <v>0</v>
      </c>
      <c r="BB16" s="81">
        <f t="shared" si="2"/>
        <v>0</v>
      </c>
      <c r="BC16" s="24" t="str">
        <f t="shared" si="3"/>
        <v>INR Zero Only</v>
      </c>
      <c r="IE16" s="26">
        <v>2</v>
      </c>
      <c r="IF16" s="26" t="s">
        <v>33</v>
      </c>
      <c r="IG16" s="26" t="s">
        <v>44</v>
      </c>
      <c r="IH16" s="26">
        <v>10</v>
      </c>
      <c r="II16" s="26" t="s">
        <v>37</v>
      </c>
    </row>
    <row r="17" spans="1:243" s="25" customFormat="1" ht="40.5">
      <c r="A17" s="61">
        <v>1.04</v>
      </c>
      <c r="B17" s="62" t="s">
        <v>71</v>
      </c>
      <c r="C17" s="69" t="s">
        <v>45</v>
      </c>
      <c r="D17" s="62">
        <v>2</v>
      </c>
      <c r="E17" s="63" t="s">
        <v>37</v>
      </c>
      <c r="F17" s="60">
        <v>1</v>
      </c>
      <c r="G17" s="27"/>
      <c r="H17" s="27"/>
      <c r="I17" s="19" t="s">
        <v>38</v>
      </c>
      <c r="J17" s="21">
        <f t="shared" si="0"/>
        <v>1</v>
      </c>
      <c r="K17" s="22" t="s">
        <v>63</v>
      </c>
      <c r="L17" s="22" t="s">
        <v>7</v>
      </c>
      <c r="M17" s="80"/>
      <c r="N17" s="80"/>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81">
        <f t="shared" si="1"/>
        <v>0</v>
      </c>
      <c r="BB17" s="81">
        <f t="shared" si="2"/>
        <v>0</v>
      </c>
      <c r="BC17" s="24" t="str">
        <f t="shared" si="3"/>
        <v>INR Zero Only</v>
      </c>
      <c r="IE17" s="26">
        <v>3</v>
      </c>
      <c r="IF17" s="26" t="s">
        <v>46</v>
      </c>
      <c r="IG17" s="26" t="s">
        <v>47</v>
      </c>
      <c r="IH17" s="26">
        <v>10</v>
      </c>
      <c r="II17" s="26" t="s">
        <v>37</v>
      </c>
    </row>
    <row r="18" spans="1:243" s="25" customFormat="1" ht="40.5">
      <c r="A18" s="61">
        <v>1.05</v>
      </c>
      <c r="B18" s="62" t="s">
        <v>72</v>
      </c>
      <c r="C18" s="18" t="s">
        <v>48</v>
      </c>
      <c r="D18" s="62">
        <v>2</v>
      </c>
      <c r="E18" s="63" t="s">
        <v>37</v>
      </c>
      <c r="F18" s="60">
        <v>1</v>
      </c>
      <c r="G18" s="27"/>
      <c r="H18" s="27"/>
      <c r="I18" s="19" t="s">
        <v>38</v>
      </c>
      <c r="J18" s="21">
        <f t="shared" si="0"/>
        <v>1</v>
      </c>
      <c r="K18" s="22" t="s">
        <v>63</v>
      </c>
      <c r="L18" s="22" t="s">
        <v>7</v>
      </c>
      <c r="M18" s="80"/>
      <c r="N18" s="80"/>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81">
        <f t="shared" si="1"/>
        <v>0</v>
      </c>
      <c r="BB18" s="81">
        <f t="shared" si="2"/>
        <v>0</v>
      </c>
      <c r="BC18" s="24" t="str">
        <f t="shared" si="3"/>
        <v>INR Zero Only</v>
      </c>
      <c r="IE18" s="26">
        <v>1.01</v>
      </c>
      <c r="IF18" s="26" t="s">
        <v>39</v>
      </c>
      <c r="IG18" s="26" t="s">
        <v>34</v>
      </c>
      <c r="IH18" s="26">
        <v>123.223</v>
      </c>
      <c r="II18" s="26" t="s">
        <v>37</v>
      </c>
    </row>
    <row r="19" spans="1:243" s="25" customFormat="1" ht="40.5">
      <c r="A19" s="61">
        <v>1.06</v>
      </c>
      <c r="B19" s="62" t="s">
        <v>73</v>
      </c>
      <c r="C19" s="18" t="s">
        <v>49</v>
      </c>
      <c r="D19" s="62">
        <v>2</v>
      </c>
      <c r="E19" s="63" t="s">
        <v>37</v>
      </c>
      <c r="F19" s="60">
        <v>1</v>
      </c>
      <c r="G19" s="27"/>
      <c r="H19" s="27"/>
      <c r="I19" s="19" t="s">
        <v>38</v>
      </c>
      <c r="J19" s="21">
        <f t="shared" si="0"/>
        <v>1</v>
      </c>
      <c r="K19" s="22" t="s">
        <v>63</v>
      </c>
      <c r="L19" s="22" t="s">
        <v>7</v>
      </c>
      <c r="M19" s="80"/>
      <c r="N19" s="80"/>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81">
        <f t="shared" si="1"/>
        <v>0</v>
      </c>
      <c r="BB19" s="81">
        <f t="shared" si="2"/>
        <v>0</v>
      </c>
      <c r="BC19" s="24" t="str">
        <f t="shared" si="3"/>
        <v>INR Zero Only</v>
      </c>
      <c r="IE19" s="26">
        <v>1.02</v>
      </c>
      <c r="IF19" s="26" t="s">
        <v>41</v>
      </c>
      <c r="IG19" s="26" t="s">
        <v>42</v>
      </c>
      <c r="IH19" s="26">
        <v>213</v>
      </c>
      <c r="II19" s="26" t="s">
        <v>37</v>
      </c>
    </row>
    <row r="20" spans="1:243" s="25" customFormat="1" ht="40.5">
      <c r="A20" s="61">
        <v>1.07</v>
      </c>
      <c r="B20" s="62" t="s">
        <v>74</v>
      </c>
      <c r="C20" s="18" t="s">
        <v>50</v>
      </c>
      <c r="D20" s="62">
        <v>10</v>
      </c>
      <c r="E20" s="63" t="s">
        <v>37</v>
      </c>
      <c r="F20" s="60">
        <v>1</v>
      </c>
      <c r="G20" s="27"/>
      <c r="H20" s="27"/>
      <c r="I20" s="19" t="s">
        <v>38</v>
      </c>
      <c r="J20" s="21">
        <f t="shared" si="0"/>
        <v>1</v>
      </c>
      <c r="K20" s="22" t="s">
        <v>63</v>
      </c>
      <c r="L20" s="22" t="s">
        <v>7</v>
      </c>
      <c r="M20" s="80"/>
      <c r="N20" s="80"/>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81">
        <f t="shared" si="1"/>
        <v>0</v>
      </c>
      <c r="BB20" s="81">
        <f t="shared" si="2"/>
        <v>0</v>
      </c>
      <c r="BC20" s="24" t="str">
        <f t="shared" si="3"/>
        <v>INR Zero Only</v>
      </c>
      <c r="IE20" s="26">
        <v>2</v>
      </c>
      <c r="IF20" s="26" t="s">
        <v>33</v>
      </c>
      <c r="IG20" s="26" t="s">
        <v>44</v>
      </c>
      <c r="IH20" s="26">
        <v>10</v>
      </c>
      <c r="II20" s="26" t="s">
        <v>37</v>
      </c>
    </row>
    <row r="21" spans="1:243" s="25" customFormat="1" ht="42.75">
      <c r="A21" s="61">
        <v>1.08</v>
      </c>
      <c r="B21" s="62" t="s">
        <v>75</v>
      </c>
      <c r="C21" s="69" t="s">
        <v>51</v>
      </c>
      <c r="D21" s="62">
        <v>20</v>
      </c>
      <c r="E21" s="63" t="s">
        <v>37</v>
      </c>
      <c r="F21" s="60">
        <v>1</v>
      </c>
      <c r="G21" s="27"/>
      <c r="H21" s="27"/>
      <c r="I21" s="19" t="s">
        <v>38</v>
      </c>
      <c r="J21" s="21">
        <f t="shared" si="0"/>
        <v>1</v>
      </c>
      <c r="K21" s="22" t="s">
        <v>63</v>
      </c>
      <c r="L21" s="22" t="s">
        <v>7</v>
      </c>
      <c r="M21" s="80"/>
      <c r="N21" s="80"/>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81">
        <f t="shared" si="1"/>
        <v>0</v>
      </c>
      <c r="BB21" s="81">
        <f t="shared" si="2"/>
        <v>0</v>
      </c>
      <c r="BC21" s="24" t="str">
        <f t="shared" si="3"/>
        <v>INR Zero Only</v>
      </c>
      <c r="IE21" s="26">
        <v>3</v>
      </c>
      <c r="IF21" s="26" t="s">
        <v>46</v>
      </c>
      <c r="IG21" s="26" t="s">
        <v>47</v>
      </c>
      <c r="IH21" s="26">
        <v>10</v>
      </c>
      <c r="II21" s="26" t="s">
        <v>37</v>
      </c>
    </row>
    <row r="22" spans="1:243" s="25" customFormat="1" ht="42.75">
      <c r="A22" s="61">
        <v>1.09</v>
      </c>
      <c r="B22" s="62" t="s">
        <v>76</v>
      </c>
      <c r="C22" s="18" t="s">
        <v>52</v>
      </c>
      <c r="D22" s="62">
        <v>20</v>
      </c>
      <c r="E22" s="63" t="s">
        <v>37</v>
      </c>
      <c r="F22" s="60">
        <v>1</v>
      </c>
      <c r="G22" s="27"/>
      <c r="H22" s="27"/>
      <c r="I22" s="19" t="s">
        <v>38</v>
      </c>
      <c r="J22" s="21">
        <f t="shared" si="0"/>
        <v>1</v>
      </c>
      <c r="K22" s="22" t="s">
        <v>63</v>
      </c>
      <c r="L22" s="22" t="s">
        <v>7</v>
      </c>
      <c r="M22" s="80"/>
      <c r="N22" s="80"/>
      <c r="O22" s="28"/>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81">
        <f t="shared" si="1"/>
        <v>0</v>
      </c>
      <c r="BB22" s="81">
        <f t="shared" si="2"/>
        <v>0</v>
      </c>
      <c r="BC22" s="24" t="str">
        <f t="shared" si="3"/>
        <v>INR Zero Only</v>
      </c>
      <c r="IE22" s="26">
        <v>1.01</v>
      </c>
      <c r="IF22" s="26" t="s">
        <v>39</v>
      </c>
      <c r="IG22" s="26" t="s">
        <v>34</v>
      </c>
      <c r="IH22" s="26">
        <v>123.223</v>
      </c>
      <c r="II22" s="26" t="s">
        <v>37</v>
      </c>
    </row>
    <row r="23" spans="1:243" s="25" customFormat="1" ht="40.5">
      <c r="A23" s="61">
        <v>1.1</v>
      </c>
      <c r="B23" s="62" t="s">
        <v>77</v>
      </c>
      <c r="C23" s="18" t="s">
        <v>53</v>
      </c>
      <c r="D23" s="62">
        <v>1</v>
      </c>
      <c r="E23" s="63" t="s">
        <v>82</v>
      </c>
      <c r="F23" s="60">
        <v>1</v>
      </c>
      <c r="G23" s="27"/>
      <c r="H23" s="27"/>
      <c r="I23" s="19" t="s">
        <v>38</v>
      </c>
      <c r="J23" s="21">
        <f t="shared" si="0"/>
        <v>1</v>
      </c>
      <c r="K23" s="22" t="s">
        <v>63</v>
      </c>
      <c r="L23" s="22" t="s">
        <v>7</v>
      </c>
      <c r="M23" s="80"/>
      <c r="N23" s="80"/>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81">
        <f t="shared" si="1"/>
        <v>0</v>
      </c>
      <c r="BB23" s="81">
        <f t="shared" si="2"/>
        <v>0</v>
      </c>
      <c r="BC23" s="24" t="str">
        <f t="shared" si="3"/>
        <v>INR Zero Only</v>
      </c>
      <c r="IE23" s="26">
        <v>1.02</v>
      </c>
      <c r="IF23" s="26" t="s">
        <v>41</v>
      </c>
      <c r="IG23" s="26" t="s">
        <v>42</v>
      </c>
      <c r="IH23" s="26">
        <v>213</v>
      </c>
      <c r="II23" s="26" t="s">
        <v>37</v>
      </c>
    </row>
    <row r="24" spans="1:243" s="25" customFormat="1" ht="40.5">
      <c r="A24" s="61">
        <v>1.11</v>
      </c>
      <c r="B24" s="62" t="s">
        <v>78</v>
      </c>
      <c r="C24" s="18" t="s">
        <v>54</v>
      </c>
      <c r="D24" s="62">
        <v>1</v>
      </c>
      <c r="E24" s="63" t="s">
        <v>82</v>
      </c>
      <c r="F24" s="60">
        <v>1</v>
      </c>
      <c r="G24" s="27"/>
      <c r="H24" s="27"/>
      <c r="I24" s="19" t="s">
        <v>38</v>
      </c>
      <c r="J24" s="21">
        <f t="shared" si="0"/>
        <v>1</v>
      </c>
      <c r="K24" s="22" t="s">
        <v>63</v>
      </c>
      <c r="L24" s="22" t="s">
        <v>7</v>
      </c>
      <c r="M24" s="80"/>
      <c r="N24" s="80"/>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81">
        <f t="shared" si="1"/>
        <v>0</v>
      </c>
      <c r="BB24" s="81">
        <f t="shared" si="2"/>
        <v>0</v>
      </c>
      <c r="BC24" s="24" t="str">
        <f t="shared" si="3"/>
        <v>INR Zero Only</v>
      </c>
      <c r="IE24" s="26">
        <v>2</v>
      </c>
      <c r="IF24" s="26" t="s">
        <v>33</v>
      </c>
      <c r="IG24" s="26" t="s">
        <v>44</v>
      </c>
      <c r="IH24" s="26">
        <v>10</v>
      </c>
      <c r="II24" s="26" t="s">
        <v>37</v>
      </c>
    </row>
    <row r="25" spans="1:243" s="25" customFormat="1" ht="40.5">
      <c r="A25" s="61">
        <v>1.12</v>
      </c>
      <c r="B25" s="62" t="s">
        <v>79</v>
      </c>
      <c r="C25" s="69" t="s">
        <v>55</v>
      </c>
      <c r="D25" s="62">
        <v>1</v>
      </c>
      <c r="E25" s="63" t="s">
        <v>82</v>
      </c>
      <c r="F25" s="60">
        <v>1</v>
      </c>
      <c r="G25" s="27"/>
      <c r="H25" s="27"/>
      <c r="I25" s="19" t="s">
        <v>38</v>
      </c>
      <c r="J25" s="21">
        <f>IF(I25="Less(-)",-1,1)</f>
        <v>1</v>
      </c>
      <c r="K25" s="22" t="s">
        <v>63</v>
      </c>
      <c r="L25" s="22" t="s">
        <v>7</v>
      </c>
      <c r="M25" s="80"/>
      <c r="N25" s="80"/>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81">
        <f t="shared" si="1"/>
        <v>0</v>
      </c>
      <c r="BB25" s="81">
        <f t="shared" si="2"/>
        <v>0</v>
      </c>
      <c r="BC25" s="24" t="str">
        <f>SpellNumber(L25,BB25)</f>
        <v>INR Zero Only</v>
      </c>
      <c r="IE25" s="26"/>
      <c r="IF25" s="26"/>
      <c r="IG25" s="26"/>
      <c r="IH25" s="26"/>
      <c r="II25" s="26"/>
    </row>
    <row r="26" spans="1:243" s="25" customFormat="1" ht="40.5">
      <c r="A26" s="61">
        <v>1.13</v>
      </c>
      <c r="B26" s="62" t="s">
        <v>80</v>
      </c>
      <c r="C26" s="18" t="s">
        <v>56</v>
      </c>
      <c r="D26" s="62">
        <v>1</v>
      </c>
      <c r="E26" s="63" t="s">
        <v>82</v>
      </c>
      <c r="F26" s="60">
        <v>1</v>
      </c>
      <c r="G26" s="27"/>
      <c r="H26" s="27"/>
      <c r="I26" s="19" t="s">
        <v>38</v>
      </c>
      <c r="J26" s="21">
        <f>IF(I26="Less(-)",-1,1)</f>
        <v>1</v>
      </c>
      <c r="K26" s="22" t="s">
        <v>63</v>
      </c>
      <c r="L26" s="22" t="s">
        <v>7</v>
      </c>
      <c r="M26" s="80"/>
      <c r="N26" s="80"/>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81">
        <f t="shared" si="1"/>
        <v>0</v>
      </c>
      <c r="BB26" s="81">
        <f t="shared" si="2"/>
        <v>0</v>
      </c>
      <c r="BC26" s="24" t="str">
        <f>SpellNumber(L26,BB26)</f>
        <v>INR Zero Only</v>
      </c>
      <c r="IE26" s="26"/>
      <c r="IF26" s="26"/>
      <c r="IG26" s="26"/>
      <c r="IH26" s="26"/>
      <c r="II26" s="26"/>
    </row>
    <row r="27" spans="1:243" s="25" customFormat="1" ht="40.5">
      <c r="A27" s="61">
        <v>1.14</v>
      </c>
      <c r="B27" s="62" t="s">
        <v>81</v>
      </c>
      <c r="C27" s="18" t="s">
        <v>57</v>
      </c>
      <c r="D27" s="62">
        <v>10</v>
      </c>
      <c r="E27" s="63" t="s">
        <v>37</v>
      </c>
      <c r="F27" s="60">
        <v>1</v>
      </c>
      <c r="G27" s="27"/>
      <c r="H27" s="27"/>
      <c r="I27" s="19" t="s">
        <v>38</v>
      </c>
      <c r="J27" s="21">
        <f>IF(I27="Less(-)",-1,1)</f>
        <v>1</v>
      </c>
      <c r="K27" s="22" t="s">
        <v>63</v>
      </c>
      <c r="L27" s="22" t="s">
        <v>7</v>
      </c>
      <c r="M27" s="80"/>
      <c r="N27" s="80"/>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81">
        <f t="shared" si="1"/>
        <v>0</v>
      </c>
      <c r="BB27" s="81">
        <f t="shared" si="2"/>
        <v>0</v>
      </c>
      <c r="BC27" s="24" t="str">
        <f>SpellNumber(L27,BB27)</f>
        <v>INR Zero Only</v>
      </c>
      <c r="IE27" s="26"/>
      <c r="IF27" s="26"/>
      <c r="IG27" s="26"/>
      <c r="IH27" s="26"/>
      <c r="II27" s="26"/>
    </row>
    <row r="28" spans="1:243" s="25" customFormat="1" ht="36" customHeight="1">
      <c r="A28" s="77">
        <v>2</v>
      </c>
      <c r="B28" s="76" t="s">
        <v>87</v>
      </c>
      <c r="C28" s="18" t="s">
        <v>58</v>
      </c>
      <c r="D28" s="70"/>
      <c r="E28" s="71"/>
      <c r="F28" s="70"/>
      <c r="G28" s="20"/>
      <c r="H28" s="20"/>
      <c r="I28" s="70"/>
      <c r="J28" s="23"/>
      <c r="K28" s="72"/>
      <c r="L28" s="72"/>
      <c r="M28" s="23"/>
      <c r="N28" s="20"/>
      <c r="O28" s="20"/>
      <c r="P28" s="73"/>
      <c r="Q28" s="20"/>
      <c r="R28" s="20"/>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82"/>
      <c r="BB28" s="83"/>
      <c r="BC28" s="75"/>
      <c r="IE28" s="26"/>
      <c r="IF28" s="26"/>
      <c r="IG28" s="26"/>
      <c r="IH28" s="26"/>
      <c r="II28" s="26"/>
    </row>
    <row r="29" spans="1:243" s="25" customFormat="1" ht="40.5">
      <c r="A29" s="61">
        <v>2.1</v>
      </c>
      <c r="B29" s="78" t="s">
        <v>88</v>
      </c>
      <c r="C29" s="69" t="s">
        <v>59</v>
      </c>
      <c r="D29" s="62">
        <v>75</v>
      </c>
      <c r="E29" s="63" t="s">
        <v>37</v>
      </c>
      <c r="F29" s="60">
        <v>1</v>
      </c>
      <c r="G29" s="27"/>
      <c r="H29" s="27"/>
      <c r="I29" s="19" t="s">
        <v>38</v>
      </c>
      <c r="J29" s="21">
        <f>IF(I29="Less(-)",-1,1)</f>
        <v>1</v>
      </c>
      <c r="K29" s="22" t="s">
        <v>63</v>
      </c>
      <c r="L29" s="22" t="s">
        <v>7</v>
      </c>
      <c r="M29" s="80"/>
      <c r="N29" s="80"/>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81">
        <f>D29*M29</f>
        <v>0</v>
      </c>
      <c r="BB29" s="81">
        <f>BA29+N29*D29</f>
        <v>0</v>
      </c>
      <c r="BC29" s="24" t="str">
        <f>SpellNumber(L29,BB29)</f>
        <v>INR Zero Only</v>
      </c>
      <c r="IE29" s="26"/>
      <c r="IF29" s="26"/>
      <c r="IG29" s="26"/>
      <c r="IH29" s="26"/>
      <c r="II29" s="26"/>
    </row>
    <row r="30" spans="1:243" s="25" customFormat="1" ht="42.75">
      <c r="A30" s="61">
        <v>2.2</v>
      </c>
      <c r="B30" s="62" t="s">
        <v>89</v>
      </c>
      <c r="C30" s="18" t="s">
        <v>92</v>
      </c>
      <c r="D30" s="62">
        <v>1</v>
      </c>
      <c r="E30" s="63" t="s">
        <v>91</v>
      </c>
      <c r="F30" s="60">
        <v>1</v>
      </c>
      <c r="G30" s="27"/>
      <c r="H30" s="27"/>
      <c r="I30" s="19" t="s">
        <v>38</v>
      </c>
      <c r="J30" s="21">
        <f>IF(I30="Less(-)",-1,1)</f>
        <v>1</v>
      </c>
      <c r="K30" s="22" t="s">
        <v>63</v>
      </c>
      <c r="L30" s="22" t="s">
        <v>7</v>
      </c>
      <c r="M30" s="80"/>
      <c r="N30" s="80"/>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81">
        <f>D30*M30</f>
        <v>0</v>
      </c>
      <c r="BB30" s="81">
        <f>BA30+N30*D30</f>
        <v>0</v>
      </c>
      <c r="BC30" s="24" t="str">
        <f>SpellNumber(L30,BB30)</f>
        <v>INR Zero Only</v>
      </c>
      <c r="IE30" s="26"/>
      <c r="IF30" s="26"/>
      <c r="IG30" s="26"/>
      <c r="IH30" s="26"/>
      <c r="II30" s="26"/>
    </row>
    <row r="31" spans="1:243" s="25" customFormat="1" ht="40.5">
      <c r="A31" s="61">
        <v>2.3</v>
      </c>
      <c r="B31" s="62" t="s">
        <v>90</v>
      </c>
      <c r="C31" s="18" t="s">
        <v>93</v>
      </c>
      <c r="D31" s="62">
        <v>25</v>
      </c>
      <c r="E31" s="63" t="s">
        <v>37</v>
      </c>
      <c r="F31" s="60">
        <v>1</v>
      </c>
      <c r="G31" s="27"/>
      <c r="H31" s="27"/>
      <c r="I31" s="19" t="s">
        <v>38</v>
      </c>
      <c r="J31" s="21">
        <f>IF(I31="Less(-)",-1,1)</f>
        <v>1</v>
      </c>
      <c r="K31" s="22" t="s">
        <v>63</v>
      </c>
      <c r="L31" s="22" t="s">
        <v>7</v>
      </c>
      <c r="M31" s="80"/>
      <c r="N31" s="80"/>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81">
        <f>D31*M31</f>
        <v>0</v>
      </c>
      <c r="BB31" s="81">
        <f>BA31+N31*D31</f>
        <v>0</v>
      </c>
      <c r="BC31" s="24" t="str">
        <f>SpellNumber(L31,BB31)</f>
        <v>INR Zero Only</v>
      </c>
      <c r="IE31" s="26"/>
      <c r="IF31" s="26"/>
      <c r="IG31" s="26"/>
      <c r="IH31" s="26"/>
      <c r="II31" s="26"/>
    </row>
    <row r="32" spans="1:243" s="25" customFormat="1" ht="36" customHeight="1">
      <c r="A32" s="77">
        <v>3</v>
      </c>
      <c r="B32" s="76" t="s">
        <v>115</v>
      </c>
      <c r="C32" s="18" t="s">
        <v>94</v>
      </c>
      <c r="D32" s="70"/>
      <c r="E32" s="71"/>
      <c r="F32" s="70"/>
      <c r="G32" s="20"/>
      <c r="H32" s="20"/>
      <c r="I32" s="70"/>
      <c r="J32" s="23"/>
      <c r="K32" s="72"/>
      <c r="L32" s="72"/>
      <c r="M32" s="23"/>
      <c r="N32" s="20"/>
      <c r="O32" s="20"/>
      <c r="P32" s="73"/>
      <c r="Q32" s="20"/>
      <c r="R32" s="20"/>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82"/>
      <c r="BB32" s="83"/>
      <c r="BC32" s="75"/>
      <c r="IE32" s="26"/>
      <c r="IF32" s="26"/>
      <c r="IG32" s="26"/>
      <c r="IH32" s="26"/>
      <c r="II32" s="26"/>
    </row>
    <row r="33" spans="1:243" s="25" customFormat="1" ht="40.5">
      <c r="A33" s="61">
        <v>3.01</v>
      </c>
      <c r="B33" s="62" t="s">
        <v>116</v>
      </c>
      <c r="C33" s="69" t="s">
        <v>95</v>
      </c>
      <c r="D33" s="62">
        <v>10</v>
      </c>
      <c r="E33" s="63" t="s">
        <v>37</v>
      </c>
      <c r="F33" s="60">
        <v>1</v>
      </c>
      <c r="G33" s="27"/>
      <c r="H33" s="27"/>
      <c r="I33" s="19" t="s">
        <v>38</v>
      </c>
      <c r="J33" s="21">
        <f aca="true" t="shared" si="4" ref="J33:J44">IF(I33="Less(-)",-1,1)</f>
        <v>1</v>
      </c>
      <c r="K33" s="22" t="s">
        <v>63</v>
      </c>
      <c r="L33" s="22" t="s">
        <v>7</v>
      </c>
      <c r="M33" s="80"/>
      <c r="N33" s="80"/>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81">
        <f aca="true" t="shared" si="5" ref="BA33:BA44">D33*M33</f>
        <v>0</v>
      </c>
      <c r="BB33" s="81">
        <f aca="true" t="shared" si="6" ref="BB33:BB44">BA33+N33*D33</f>
        <v>0</v>
      </c>
      <c r="BC33" s="24" t="str">
        <f aca="true" t="shared" si="7" ref="BC33:BC44">SpellNumber(L33,BB33)</f>
        <v>INR Zero Only</v>
      </c>
      <c r="IE33" s="26"/>
      <c r="IF33" s="26"/>
      <c r="IG33" s="26"/>
      <c r="IH33" s="26"/>
      <c r="II33" s="26"/>
    </row>
    <row r="34" spans="1:243" s="25" customFormat="1" ht="40.5">
      <c r="A34" s="61">
        <v>3.02</v>
      </c>
      <c r="B34" s="62" t="s">
        <v>117</v>
      </c>
      <c r="C34" s="18" t="s">
        <v>96</v>
      </c>
      <c r="D34" s="62">
        <v>22</v>
      </c>
      <c r="E34" s="63" t="s">
        <v>37</v>
      </c>
      <c r="F34" s="60">
        <v>1</v>
      </c>
      <c r="G34" s="27"/>
      <c r="H34" s="27"/>
      <c r="I34" s="19" t="s">
        <v>38</v>
      </c>
      <c r="J34" s="21">
        <f t="shared" si="4"/>
        <v>1</v>
      </c>
      <c r="K34" s="22" t="s">
        <v>63</v>
      </c>
      <c r="L34" s="22" t="s">
        <v>7</v>
      </c>
      <c r="M34" s="80"/>
      <c r="N34" s="80"/>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81">
        <f t="shared" si="5"/>
        <v>0</v>
      </c>
      <c r="BB34" s="81">
        <f t="shared" si="6"/>
        <v>0</v>
      </c>
      <c r="BC34" s="24" t="str">
        <f t="shared" si="7"/>
        <v>INR Zero Only</v>
      </c>
      <c r="IE34" s="26"/>
      <c r="IF34" s="26"/>
      <c r="IG34" s="26"/>
      <c r="IH34" s="26"/>
      <c r="II34" s="26"/>
    </row>
    <row r="35" spans="1:243" s="25" customFormat="1" ht="40.5">
      <c r="A35" s="61">
        <v>3.03</v>
      </c>
      <c r="B35" s="62" t="s">
        <v>118</v>
      </c>
      <c r="C35" s="18" t="s">
        <v>97</v>
      </c>
      <c r="D35" s="62">
        <v>1</v>
      </c>
      <c r="E35" s="63" t="s">
        <v>82</v>
      </c>
      <c r="F35" s="60">
        <v>1</v>
      </c>
      <c r="G35" s="27"/>
      <c r="H35" s="27"/>
      <c r="I35" s="19" t="s">
        <v>38</v>
      </c>
      <c r="J35" s="21">
        <f t="shared" si="4"/>
        <v>1</v>
      </c>
      <c r="K35" s="22" t="s">
        <v>63</v>
      </c>
      <c r="L35" s="22" t="s">
        <v>7</v>
      </c>
      <c r="M35" s="80"/>
      <c r="N35" s="80"/>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81">
        <f t="shared" si="5"/>
        <v>0</v>
      </c>
      <c r="BB35" s="81">
        <f t="shared" si="6"/>
        <v>0</v>
      </c>
      <c r="BC35" s="24" t="str">
        <f t="shared" si="7"/>
        <v>INR Zero Only</v>
      </c>
      <c r="IE35" s="26"/>
      <c r="IF35" s="26"/>
      <c r="IG35" s="26"/>
      <c r="IH35" s="26"/>
      <c r="II35" s="26"/>
    </row>
    <row r="36" spans="1:243" s="25" customFormat="1" ht="40.5">
      <c r="A36" s="61">
        <v>3.04</v>
      </c>
      <c r="B36" s="62" t="s">
        <v>119</v>
      </c>
      <c r="C36" s="18" t="s">
        <v>98</v>
      </c>
      <c r="D36" s="62">
        <v>2</v>
      </c>
      <c r="E36" s="63" t="s">
        <v>37</v>
      </c>
      <c r="F36" s="60">
        <v>1</v>
      </c>
      <c r="G36" s="27"/>
      <c r="H36" s="27"/>
      <c r="I36" s="19" t="s">
        <v>38</v>
      </c>
      <c r="J36" s="21">
        <f t="shared" si="4"/>
        <v>1</v>
      </c>
      <c r="K36" s="22" t="s">
        <v>63</v>
      </c>
      <c r="L36" s="22" t="s">
        <v>7</v>
      </c>
      <c r="M36" s="80"/>
      <c r="N36" s="80"/>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81">
        <f t="shared" si="5"/>
        <v>0</v>
      </c>
      <c r="BB36" s="81">
        <f t="shared" si="6"/>
        <v>0</v>
      </c>
      <c r="BC36" s="24" t="str">
        <f t="shared" si="7"/>
        <v>INR Zero Only</v>
      </c>
      <c r="IE36" s="26"/>
      <c r="IF36" s="26"/>
      <c r="IG36" s="26"/>
      <c r="IH36" s="26"/>
      <c r="II36" s="26"/>
    </row>
    <row r="37" spans="1:243" s="25" customFormat="1" ht="40.5">
      <c r="A37" s="61">
        <v>3.05</v>
      </c>
      <c r="B37" s="62" t="s">
        <v>120</v>
      </c>
      <c r="C37" s="69" t="s">
        <v>99</v>
      </c>
      <c r="D37" s="62">
        <v>1</v>
      </c>
      <c r="E37" s="63" t="s">
        <v>82</v>
      </c>
      <c r="F37" s="60">
        <v>1</v>
      </c>
      <c r="G37" s="27"/>
      <c r="H37" s="27"/>
      <c r="I37" s="19" t="s">
        <v>38</v>
      </c>
      <c r="J37" s="21">
        <f t="shared" si="4"/>
        <v>1</v>
      </c>
      <c r="K37" s="22" t="s">
        <v>63</v>
      </c>
      <c r="L37" s="22" t="s">
        <v>7</v>
      </c>
      <c r="M37" s="80"/>
      <c r="N37" s="80"/>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81">
        <f t="shared" si="5"/>
        <v>0</v>
      </c>
      <c r="BB37" s="81">
        <f t="shared" si="6"/>
        <v>0</v>
      </c>
      <c r="BC37" s="24" t="str">
        <f t="shared" si="7"/>
        <v>INR Zero Only</v>
      </c>
      <c r="IE37" s="26"/>
      <c r="IF37" s="26"/>
      <c r="IG37" s="26"/>
      <c r="IH37" s="26"/>
      <c r="II37" s="26"/>
    </row>
    <row r="38" spans="1:243" s="25" customFormat="1" ht="40.5">
      <c r="A38" s="61">
        <v>3.06</v>
      </c>
      <c r="B38" s="62" t="s">
        <v>121</v>
      </c>
      <c r="C38" s="18" t="s">
        <v>100</v>
      </c>
      <c r="D38" s="62">
        <v>2</v>
      </c>
      <c r="E38" s="63" t="s">
        <v>37</v>
      </c>
      <c r="F38" s="60">
        <v>1</v>
      </c>
      <c r="G38" s="27"/>
      <c r="H38" s="27"/>
      <c r="I38" s="19" t="s">
        <v>38</v>
      </c>
      <c r="J38" s="21">
        <f t="shared" si="4"/>
        <v>1</v>
      </c>
      <c r="K38" s="22" t="s">
        <v>63</v>
      </c>
      <c r="L38" s="22" t="s">
        <v>7</v>
      </c>
      <c r="M38" s="80"/>
      <c r="N38" s="80"/>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81">
        <f t="shared" si="5"/>
        <v>0</v>
      </c>
      <c r="BB38" s="81">
        <f t="shared" si="6"/>
        <v>0</v>
      </c>
      <c r="BC38" s="24" t="str">
        <f t="shared" si="7"/>
        <v>INR Zero Only</v>
      </c>
      <c r="IE38" s="26"/>
      <c r="IF38" s="26"/>
      <c r="IG38" s="26"/>
      <c r="IH38" s="26"/>
      <c r="II38" s="26"/>
    </row>
    <row r="39" spans="1:243" s="25" customFormat="1" ht="40.5">
      <c r="A39" s="61">
        <v>3.07</v>
      </c>
      <c r="B39" s="62" t="s">
        <v>122</v>
      </c>
      <c r="C39" s="18" t="s">
        <v>101</v>
      </c>
      <c r="D39" s="62">
        <v>1</v>
      </c>
      <c r="E39" s="63" t="s">
        <v>82</v>
      </c>
      <c r="F39" s="60">
        <v>1</v>
      </c>
      <c r="G39" s="27"/>
      <c r="H39" s="27"/>
      <c r="I39" s="19" t="s">
        <v>38</v>
      </c>
      <c r="J39" s="21">
        <f t="shared" si="4"/>
        <v>1</v>
      </c>
      <c r="K39" s="22" t="s">
        <v>63</v>
      </c>
      <c r="L39" s="22" t="s">
        <v>7</v>
      </c>
      <c r="M39" s="80"/>
      <c r="N39" s="80"/>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81">
        <f t="shared" si="5"/>
        <v>0</v>
      </c>
      <c r="BB39" s="81">
        <f t="shared" si="6"/>
        <v>0</v>
      </c>
      <c r="BC39" s="24" t="str">
        <f t="shared" si="7"/>
        <v>INR Zero Only</v>
      </c>
      <c r="IE39" s="26"/>
      <c r="IF39" s="26"/>
      <c r="IG39" s="26"/>
      <c r="IH39" s="26"/>
      <c r="II39" s="26"/>
    </row>
    <row r="40" spans="1:243" s="25" customFormat="1" ht="40.5">
      <c r="A40" s="61">
        <v>3.08</v>
      </c>
      <c r="B40" s="62" t="s">
        <v>123</v>
      </c>
      <c r="C40" s="18" t="s">
        <v>102</v>
      </c>
      <c r="D40" s="62">
        <v>2</v>
      </c>
      <c r="E40" s="63" t="s">
        <v>37</v>
      </c>
      <c r="F40" s="60">
        <v>1</v>
      </c>
      <c r="G40" s="27"/>
      <c r="H40" s="27"/>
      <c r="I40" s="19" t="s">
        <v>38</v>
      </c>
      <c r="J40" s="21">
        <f t="shared" si="4"/>
        <v>1</v>
      </c>
      <c r="K40" s="22" t="s">
        <v>63</v>
      </c>
      <c r="L40" s="22" t="s">
        <v>7</v>
      </c>
      <c r="M40" s="80"/>
      <c r="N40" s="80"/>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81">
        <f t="shared" si="5"/>
        <v>0</v>
      </c>
      <c r="BB40" s="81">
        <f t="shared" si="6"/>
        <v>0</v>
      </c>
      <c r="BC40" s="24" t="str">
        <f t="shared" si="7"/>
        <v>INR Zero Only</v>
      </c>
      <c r="IE40" s="26"/>
      <c r="IF40" s="26"/>
      <c r="IG40" s="26"/>
      <c r="IH40" s="26"/>
      <c r="II40" s="26"/>
    </row>
    <row r="41" spans="1:243" s="25" customFormat="1" ht="42.75">
      <c r="A41" s="61">
        <v>3.09</v>
      </c>
      <c r="B41" s="62" t="s">
        <v>124</v>
      </c>
      <c r="C41" s="69" t="s">
        <v>103</v>
      </c>
      <c r="D41" s="62">
        <v>1</v>
      </c>
      <c r="E41" s="63" t="s">
        <v>129</v>
      </c>
      <c r="F41" s="60">
        <v>1</v>
      </c>
      <c r="G41" s="27"/>
      <c r="H41" s="27"/>
      <c r="I41" s="19" t="s">
        <v>38</v>
      </c>
      <c r="J41" s="21">
        <f t="shared" si="4"/>
        <v>1</v>
      </c>
      <c r="K41" s="22" t="s">
        <v>63</v>
      </c>
      <c r="L41" s="22" t="s">
        <v>7</v>
      </c>
      <c r="M41" s="80"/>
      <c r="N41" s="80"/>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81">
        <f t="shared" si="5"/>
        <v>0</v>
      </c>
      <c r="BB41" s="81">
        <f t="shared" si="6"/>
        <v>0</v>
      </c>
      <c r="BC41" s="24" t="str">
        <f t="shared" si="7"/>
        <v>INR Zero Only</v>
      </c>
      <c r="IE41" s="26"/>
      <c r="IF41" s="26"/>
      <c r="IG41" s="26"/>
      <c r="IH41" s="26"/>
      <c r="II41" s="26"/>
    </row>
    <row r="42" spans="1:243" s="25" customFormat="1" ht="40.5">
      <c r="A42" s="61">
        <v>3.1</v>
      </c>
      <c r="B42" s="62" t="s">
        <v>125</v>
      </c>
      <c r="C42" s="18" t="s">
        <v>104</v>
      </c>
      <c r="D42" s="62">
        <v>4</v>
      </c>
      <c r="E42" s="63" t="s">
        <v>37</v>
      </c>
      <c r="F42" s="60">
        <v>1</v>
      </c>
      <c r="G42" s="27"/>
      <c r="H42" s="27"/>
      <c r="I42" s="19" t="s">
        <v>38</v>
      </c>
      <c r="J42" s="21">
        <f t="shared" si="4"/>
        <v>1</v>
      </c>
      <c r="K42" s="22" t="s">
        <v>63</v>
      </c>
      <c r="L42" s="22" t="s">
        <v>7</v>
      </c>
      <c r="M42" s="80"/>
      <c r="N42" s="80"/>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81">
        <f t="shared" si="5"/>
        <v>0</v>
      </c>
      <c r="BB42" s="81">
        <f t="shared" si="6"/>
        <v>0</v>
      </c>
      <c r="BC42" s="24" t="str">
        <f t="shared" si="7"/>
        <v>INR Zero Only</v>
      </c>
      <c r="IE42" s="26"/>
      <c r="IF42" s="26"/>
      <c r="IG42" s="26"/>
      <c r="IH42" s="26"/>
      <c r="II42" s="26"/>
    </row>
    <row r="43" spans="1:243" s="25" customFormat="1" ht="40.5">
      <c r="A43" s="61">
        <v>3.11</v>
      </c>
      <c r="B43" s="62" t="s">
        <v>126</v>
      </c>
      <c r="C43" s="18" t="s">
        <v>105</v>
      </c>
      <c r="D43" s="62">
        <v>2</v>
      </c>
      <c r="E43" s="63" t="s">
        <v>37</v>
      </c>
      <c r="F43" s="60">
        <v>1</v>
      </c>
      <c r="G43" s="27"/>
      <c r="H43" s="27"/>
      <c r="I43" s="19" t="s">
        <v>38</v>
      </c>
      <c r="J43" s="21">
        <f t="shared" si="4"/>
        <v>1</v>
      </c>
      <c r="K43" s="22" t="s">
        <v>63</v>
      </c>
      <c r="L43" s="22" t="s">
        <v>7</v>
      </c>
      <c r="M43" s="80"/>
      <c r="N43" s="80"/>
      <c r="O43" s="28"/>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81">
        <f t="shared" si="5"/>
        <v>0</v>
      </c>
      <c r="BB43" s="81">
        <f t="shared" si="6"/>
        <v>0</v>
      </c>
      <c r="BC43" s="24" t="str">
        <f t="shared" si="7"/>
        <v>INR Zero Only</v>
      </c>
      <c r="IE43" s="26"/>
      <c r="IF43" s="26"/>
      <c r="IG43" s="26"/>
      <c r="IH43" s="26"/>
      <c r="II43" s="26"/>
    </row>
    <row r="44" spans="1:243" s="25" customFormat="1" ht="42.75">
      <c r="A44" s="61">
        <v>3.12</v>
      </c>
      <c r="B44" s="62" t="s">
        <v>127</v>
      </c>
      <c r="C44" s="18" t="s">
        <v>106</v>
      </c>
      <c r="D44" s="62">
        <v>1</v>
      </c>
      <c r="E44" s="63" t="s">
        <v>130</v>
      </c>
      <c r="F44" s="60">
        <v>1</v>
      </c>
      <c r="G44" s="27"/>
      <c r="H44" s="27"/>
      <c r="I44" s="19" t="s">
        <v>38</v>
      </c>
      <c r="J44" s="21">
        <f t="shared" si="4"/>
        <v>1</v>
      </c>
      <c r="K44" s="22" t="s">
        <v>63</v>
      </c>
      <c r="L44" s="22" t="s">
        <v>7</v>
      </c>
      <c r="M44" s="80"/>
      <c r="N44" s="80"/>
      <c r="O44" s="28"/>
      <c r="P44" s="29"/>
      <c r="Q44" s="28"/>
      <c r="R44" s="28"/>
      <c r="S44" s="30"/>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81">
        <f t="shared" si="5"/>
        <v>0</v>
      </c>
      <c r="BB44" s="81">
        <f t="shared" si="6"/>
        <v>0</v>
      </c>
      <c r="BC44" s="24" t="str">
        <f t="shared" si="7"/>
        <v>INR Zero Only</v>
      </c>
      <c r="IE44" s="26"/>
      <c r="IF44" s="26"/>
      <c r="IG44" s="26"/>
      <c r="IH44" s="26"/>
      <c r="II44" s="26"/>
    </row>
    <row r="45" spans="1:243" s="25" customFormat="1" ht="40.5">
      <c r="A45" s="77">
        <v>4</v>
      </c>
      <c r="B45" s="76" t="s">
        <v>128</v>
      </c>
      <c r="C45" s="69" t="s">
        <v>107</v>
      </c>
      <c r="D45" s="70"/>
      <c r="E45" s="71"/>
      <c r="F45" s="70"/>
      <c r="G45" s="20"/>
      <c r="H45" s="20"/>
      <c r="I45" s="70"/>
      <c r="J45" s="23"/>
      <c r="K45" s="72"/>
      <c r="L45" s="72"/>
      <c r="M45" s="23"/>
      <c r="N45" s="20"/>
      <c r="O45" s="20"/>
      <c r="P45" s="73"/>
      <c r="Q45" s="20"/>
      <c r="R45" s="20"/>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82"/>
      <c r="BB45" s="83"/>
      <c r="BC45" s="75"/>
      <c r="IE45" s="26"/>
      <c r="IF45" s="26"/>
      <c r="IG45" s="26"/>
      <c r="IH45" s="26"/>
      <c r="II45" s="26"/>
    </row>
    <row r="46" spans="1:243" s="25" customFormat="1" ht="40.5">
      <c r="A46" s="61">
        <v>4.1</v>
      </c>
      <c r="B46" s="62" t="s">
        <v>131</v>
      </c>
      <c r="C46" s="18" t="s">
        <v>108</v>
      </c>
      <c r="D46" s="62">
        <v>10</v>
      </c>
      <c r="E46" s="63" t="s">
        <v>37</v>
      </c>
      <c r="F46" s="60">
        <v>1</v>
      </c>
      <c r="G46" s="27"/>
      <c r="H46" s="27"/>
      <c r="I46" s="19" t="s">
        <v>38</v>
      </c>
      <c r="J46" s="21">
        <f>IF(I46="Less(-)",-1,1)</f>
        <v>1</v>
      </c>
      <c r="K46" s="22" t="s">
        <v>63</v>
      </c>
      <c r="L46" s="22" t="s">
        <v>7</v>
      </c>
      <c r="M46" s="80"/>
      <c r="N46" s="80"/>
      <c r="O46" s="28"/>
      <c r="P46" s="29"/>
      <c r="Q46" s="28"/>
      <c r="R46" s="28"/>
      <c r="S46" s="30"/>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81">
        <f>D46*M46</f>
        <v>0</v>
      </c>
      <c r="BB46" s="81">
        <f>BA46+N46*D46</f>
        <v>0</v>
      </c>
      <c r="BC46" s="24" t="str">
        <f>SpellNumber(L46,BB46)</f>
        <v>INR Zero Only</v>
      </c>
      <c r="IE46" s="26"/>
      <c r="IF46" s="26"/>
      <c r="IG46" s="26"/>
      <c r="IH46" s="26"/>
      <c r="II46" s="26"/>
    </row>
    <row r="47" spans="1:243" s="25" customFormat="1" ht="40.5">
      <c r="A47" s="61">
        <v>4.2</v>
      </c>
      <c r="B47" s="62" t="s">
        <v>132</v>
      </c>
      <c r="C47" s="18" t="s">
        <v>109</v>
      </c>
      <c r="D47" s="62">
        <v>30</v>
      </c>
      <c r="E47" s="63" t="s">
        <v>37</v>
      </c>
      <c r="F47" s="60">
        <v>1</v>
      </c>
      <c r="G47" s="27"/>
      <c r="H47" s="27"/>
      <c r="I47" s="19" t="s">
        <v>38</v>
      </c>
      <c r="J47" s="21">
        <f>IF(I47="Less(-)",-1,1)</f>
        <v>1</v>
      </c>
      <c r="K47" s="22" t="s">
        <v>63</v>
      </c>
      <c r="L47" s="22" t="s">
        <v>7</v>
      </c>
      <c r="M47" s="80"/>
      <c r="N47" s="80"/>
      <c r="O47" s="28"/>
      <c r="P47" s="29"/>
      <c r="Q47" s="28"/>
      <c r="R47" s="28"/>
      <c r="S47" s="30"/>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81">
        <f>D47*M47</f>
        <v>0</v>
      </c>
      <c r="BB47" s="81">
        <f>BA47+N47*D47</f>
        <v>0</v>
      </c>
      <c r="BC47" s="24" t="str">
        <f>SpellNumber(L47,BB47)</f>
        <v>INR Zero Only</v>
      </c>
      <c r="IE47" s="26"/>
      <c r="IF47" s="26"/>
      <c r="IG47" s="26"/>
      <c r="IH47" s="26"/>
      <c r="II47" s="26"/>
    </row>
    <row r="48" spans="1:243" s="25" customFormat="1" ht="40.5">
      <c r="A48" s="77">
        <v>5</v>
      </c>
      <c r="B48" s="76" t="s">
        <v>146</v>
      </c>
      <c r="C48" s="18" t="s">
        <v>110</v>
      </c>
      <c r="D48" s="70"/>
      <c r="E48" s="71"/>
      <c r="F48" s="70"/>
      <c r="G48" s="20"/>
      <c r="H48" s="20"/>
      <c r="I48" s="70"/>
      <c r="J48" s="23"/>
      <c r="K48" s="72"/>
      <c r="L48" s="72"/>
      <c r="M48" s="23"/>
      <c r="N48" s="20"/>
      <c r="O48" s="20"/>
      <c r="P48" s="73"/>
      <c r="Q48" s="20"/>
      <c r="R48" s="20"/>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82"/>
      <c r="BB48" s="83"/>
      <c r="BC48" s="75"/>
      <c r="IE48" s="26"/>
      <c r="IF48" s="26"/>
      <c r="IG48" s="26"/>
      <c r="IH48" s="26"/>
      <c r="II48" s="26"/>
    </row>
    <row r="49" spans="1:243" s="25" customFormat="1" ht="57">
      <c r="A49" s="61">
        <v>5.1</v>
      </c>
      <c r="B49" s="62" t="s">
        <v>147</v>
      </c>
      <c r="C49" s="69" t="s">
        <v>111</v>
      </c>
      <c r="D49" s="62">
        <v>1</v>
      </c>
      <c r="E49" s="63" t="s">
        <v>130</v>
      </c>
      <c r="F49" s="60">
        <v>1</v>
      </c>
      <c r="G49" s="27"/>
      <c r="H49" s="27"/>
      <c r="I49" s="19" t="s">
        <v>38</v>
      </c>
      <c r="J49" s="21">
        <f>IF(I49="Less(-)",-1,1)</f>
        <v>1</v>
      </c>
      <c r="K49" s="22" t="s">
        <v>63</v>
      </c>
      <c r="L49" s="22" t="s">
        <v>7</v>
      </c>
      <c r="M49" s="80"/>
      <c r="N49" s="80"/>
      <c r="O49" s="28"/>
      <c r="P49" s="29"/>
      <c r="Q49" s="28"/>
      <c r="R49" s="28"/>
      <c r="S49" s="30"/>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81">
        <f>D49*M49</f>
        <v>0</v>
      </c>
      <c r="BB49" s="81">
        <f>BA49+N49*D49</f>
        <v>0</v>
      </c>
      <c r="BC49" s="24" t="str">
        <f aca="true" t="shared" si="8" ref="BC49:BC61">SpellNumber(L49,BB49)</f>
        <v>INR Zero Only</v>
      </c>
      <c r="IE49" s="26"/>
      <c r="IF49" s="26"/>
      <c r="IG49" s="26"/>
      <c r="IH49" s="26"/>
      <c r="II49" s="26"/>
    </row>
    <row r="50" spans="1:243" s="25" customFormat="1" ht="40.5">
      <c r="A50" s="77">
        <v>6</v>
      </c>
      <c r="B50" s="76" t="s">
        <v>148</v>
      </c>
      <c r="C50" s="18" t="s">
        <v>112</v>
      </c>
      <c r="D50" s="70"/>
      <c r="E50" s="71"/>
      <c r="F50" s="70"/>
      <c r="G50" s="20"/>
      <c r="H50" s="20"/>
      <c r="I50" s="70"/>
      <c r="J50" s="23"/>
      <c r="K50" s="72"/>
      <c r="L50" s="72"/>
      <c r="M50" s="23"/>
      <c r="N50" s="20"/>
      <c r="O50" s="20"/>
      <c r="P50" s="73"/>
      <c r="Q50" s="20"/>
      <c r="R50" s="20"/>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82"/>
      <c r="BB50" s="83"/>
      <c r="BC50" s="75"/>
      <c r="IE50" s="26"/>
      <c r="IF50" s="26"/>
      <c r="IG50" s="26"/>
      <c r="IH50" s="26"/>
      <c r="II50" s="26"/>
    </row>
    <row r="51" spans="1:243" s="25" customFormat="1" ht="40.5">
      <c r="A51" s="61">
        <v>6.1</v>
      </c>
      <c r="B51" s="62" t="s">
        <v>149</v>
      </c>
      <c r="C51" s="18" t="s">
        <v>113</v>
      </c>
      <c r="D51" s="62">
        <v>1</v>
      </c>
      <c r="E51" s="63" t="s">
        <v>82</v>
      </c>
      <c r="F51" s="60">
        <v>1</v>
      </c>
      <c r="G51" s="27"/>
      <c r="H51" s="27"/>
      <c r="I51" s="19" t="s">
        <v>38</v>
      </c>
      <c r="J51" s="21">
        <f>IF(I51="Less(-)",-1,1)</f>
        <v>1</v>
      </c>
      <c r="K51" s="22" t="s">
        <v>63</v>
      </c>
      <c r="L51" s="22" t="s">
        <v>7</v>
      </c>
      <c r="M51" s="80"/>
      <c r="N51" s="80"/>
      <c r="O51" s="28"/>
      <c r="P51" s="29"/>
      <c r="Q51" s="28"/>
      <c r="R51" s="28"/>
      <c r="S51" s="30"/>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81">
        <f>D51*M51</f>
        <v>0</v>
      </c>
      <c r="BB51" s="81">
        <f>BA51+N51*D51</f>
        <v>0</v>
      </c>
      <c r="BC51" s="24" t="str">
        <f t="shared" si="8"/>
        <v>INR Zero Only</v>
      </c>
      <c r="IE51" s="26"/>
      <c r="IF51" s="26"/>
      <c r="IG51" s="26"/>
      <c r="IH51" s="26"/>
      <c r="II51" s="26"/>
    </row>
    <row r="52" spans="1:243" s="25" customFormat="1" ht="40.5">
      <c r="A52" s="61">
        <v>6.2</v>
      </c>
      <c r="B52" s="62" t="s">
        <v>150</v>
      </c>
      <c r="C52" s="18" t="s">
        <v>114</v>
      </c>
      <c r="D52" s="62">
        <v>10</v>
      </c>
      <c r="E52" s="63" t="s">
        <v>37</v>
      </c>
      <c r="F52" s="60">
        <v>1</v>
      </c>
      <c r="G52" s="27"/>
      <c r="H52" s="27"/>
      <c r="I52" s="19" t="s">
        <v>38</v>
      </c>
      <c r="J52" s="21">
        <f>IF(I52="Less(-)",-1,1)</f>
        <v>1</v>
      </c>
      <c r="K52" s="22" t="s">
        <v>63</v>
      </c>
      <c r="L52" s="22" t="s">
        <v>7</v>
      </c>
      <c r="M52" s="80"/>
      <c r="N52" s="80"/>
      <c r="O52" s="28"/>
      <c r="P52" s="29"/>
      <c r="Q52" s="28"/>
      <c r="R52" s="28"/>
      <c r="S52" s="30"/>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81">
        <f>D52*M52</f>
        <v>0</v>
      </c>
      <c r="BB52" s="81">
        <f>BA52+N52*D52</f>
        <v>0</v>
      </c>
      <c r="BC52" s="24" t="str">
        <f t="shared" si="8"/>
        <v>INR Zero Only</v>
      </c>
      <c r="IE52" s="26"/>
      <c r="IF52" s="26"/>
      <c r="IG52" s="26"/>
      <c r="IH52" s="26"/>
      <c r="II52" s="26"/>
    </row>
    <row r="53" spans="1:243" s="25" customFormat="1" ht="40.5">
      <c r="A53" s="61">
        <v>7</v>
      </c>
      <c r="B53" s="76" t="s">
        <v>151</v>
      </c>
      <c r="C53" s="69" t="s">
        <v>133</v>
      </c>
      <c r="D53" s="70"/>
      <c r="E53" s="71"/>
      <c r="F53" s="70"/>
      <c r="G53" s="20"/>
      <c r="H53" s="20"/>
      <c r="I53" s="70"/>
      <c r="J53" s="23"/>
      <c r="K53" s="72"/>
      <c r="L53" s="72"/>
      <c r="M53" s="23"/>
      <c r="N53" s="20"/>
      <c r="O53" s="20"/>
      <c r="P53" s="73"/>
      <c r="Q53" s="20"/>
      <c r="R53" s="20"/>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82"/>
      <c r="BB53" s="83"/>
      <c r="BC53" s="75"/>
      <c r="IE53" s="26"/>
      <c r="IF53" s="26"/>
      <c r="IG53" s="26"/>
      <c r="IH53" s="26"/>
      <c r="II53" s="26"/>
    </row>
    <row r="54" spans="1:243" s="25" customFormat="1" ht="40.5">
      <c r="A54" s="61">
        <v>7.1</v>
      </c>
      <c r="B54" s="62" t="s">
        <v>152</v>
      </c>
      <c r="C54" s="18" t="s">
        <v>134</v>
      </c>
      <c r="D54" s="62">
        <v>20</v>
      </c>
      <c r="E54" s="63" t="s">
        <v>37</v>
      </c>
      <c r="F54" s="60">
        <v>1</v>
      </c>
      <c r="G54" s="27"/>
      <c r="H54" s="27"/>
      <c r="I54" s="19" t="s">
        <v>38</v>
      </c>
      <c r="J54" s="21">
        <f>IF(I54="Less(-)",-1,1)</f>
        <v>1</v>
      </c>
      <c r="K54" s="22" t="s">
        <v>63</v>
      </c>
      <c r="L54" s="22" t="s">
        <v>7</v>
      </c>
      <c r="M54" s="80"/>
      <c r="N54" s="80"/>
      <c r="O54" s="28"/>
      <c r="P54" s="29"/>
      <c r="Q54" s="28"/>
      <c r="R54" s="28"/>
      <c r="S54" s="30"/>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81">
        <f>D54*M54</f>
        <v>0</v>
      </c>
      <c r="BB54" s="81">
        <f>BA54+N54*D54</f>
        <v>0</v>
      </c>
      <c r="BC54" s="24" t="str">
        <f t="shared" si="8"/>
        <v>INR Zero Only</v>
      </c>
      <c r="IE54" s="26"/>
      <c r="IF54" s="26"/>
      <c r="IG54" s="26"/>
      <c r="IH54" s="26"/>
      <c r="II54" s="26"/>
    </row>
    <row r="55" spans="1:243" s="25" customFormat="1" ht="40.5">
      <c r="A55" s="61">
        <v>7.2</v>
      </c>
      <c r="B55" s="62" t="s">
        <v>153</v>
      </c>
      <c r="C55" s="18" t="s">
        <v>135</v>
      </c>
      <c r="D55" s="62">
        <v>10</v>
      </c>
      <c r="E55" s="63" t="s">
        <v>37</v>
      </c>
      <c r="F55" s="60">
        <v>1</v>
      </c>
      <c r="G55" s="27"/>
      <c r="H55" s="27"/>
      <c r="I55" s="19" t="s">
        <v>38</v>
      </c>
      <c r="J55" s="21">
        <f>IF(I55="Less(-)",-1,1)</f>
        <v>1</v>
      </c>
      <c r="K55" s="22" t="s">
        <v>63</v>
      </c>
      <c r="L55" s="22" t="s">
        <v>7</v>
      </c>
      <c r="M55" s="80"/>
      <c r="N55" s="80"/>
      <c r="O55" s="28"/>
      <c r="P55" s="29"/>
      <c r="Q55" s="28"/>
      <c r="R55" s="28"/>
      <c r="S55" s="30"/>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81">
        <f>D55*M55</f>
        <v>0</v>
      </c>
      <c r="BB55" s="81">
        <f>BA55+N55*D55</f>
        <v>0</v>
      </c>
      <c r="BC55" s="24" t="str">
        <f t="shared" si="8"/>
        <v>INR Zero Only</v>
      </c>
      <c r="IE55" s="26"/>
      <c r="IF55" s="26"/>
      <c r="IG55" s="26"/>
      <c r="IH55" s="26"/>
      <c r="II55" s="26"/>
    </row>
    <row r="56" spans="1:243" s="25" customFormat="1" ht="40.5">
      <c r="A56" s="61">
        <v>7.3</v>
      </c>
      <c r="B56" s="62" t="s">
        <v>154</v>
      </c>
      <c r="C56" s="18" t="s">
        <v>136</v>
      </c>
      <c r="D56" s="62">
        <v>24</v>
      </c>
      <c r="E56" s="63" t="s">
        <v>37</v>
      </c>
      <c r="F56" s="60">
        <v>1</v>
      </c>
      <c r="G56" s="27"/>
      <c r="H56" s="27"/>
      <c r="I56" s="19" t="s">
        <v>38</v>
      </c>
      <c r="J56" s="21">
        <f>IF(I56="Less(-)",-1,1)</f>
        <v>1</v>
      </c>
      <c r="K56" s="22" t="s">
        <v>63</v>
      </c>
      <c r="L56" s="22" t="s">
        <v>7</v>
      </c>
      <c r="M56" s="80"/>
      <c r="N56" s="80"/>
      <c r="O56" s="28"/>
      <c r="P56" s="29"/>
      <c r="Q56" s="28"/>
      <c r="R56" s="28"/>
      <c r="S56" s="30"/>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81">
        <f>D56*M56</f>
        <v>0</v>
      </c>
      <c r="BB56" s="81">
        <f>BA56+N56*D56</f>
        <v>0</v>
      </c>
      <c r="BC56" s="24" t="str">
        <f t="shared" si="8"/>
        <v>INR Zero Only</v>
      </c>
      <c r="IE56" s="26"/>
      <c r="IF56" s="26"/>
      <c r="IG56" s="26"/>
      <c r="IH56" s="26"/>
      <c r="II56" s="26"/>
    </row>
    <row r="57" spans="1:243" s="25" customFormat="1" ht="40.5">
      <c r="A57" s="61">
        <v>7.4</v>
      </c>
      <c r="B57" s="62" t="s">
        <v>155</v>
      </c>
      <c r="C57" s="69" t="s">
        <v>137</v>
      </c>
      <c r="D57" s="62">
        <v>1</v>
      </c>
      <c r="E57" s="63" t="s">
        <v>82</v>
      </c>
      <c r="F57" s="60">
        <v>1</v>
      </c>
      <c r="G57" s="27"/>
      <c r="H57" s="27"/>
      <c r="I57" s="19" t="s">
        <v>38</v>
      </c>
      <c r="J57" s="21">
        <f>IF(I57="Less(-)",-1,1)</f>
        <v>1</v>
      </c>
      <c r="K57" s="22" t="s">
        <v>63</v>
      </c>
      <c r="L57" s="22" t="s">
        <v>7</v>
      </c>
      <c r="M57" s="80"/>
      <c r="N57" s="80"/>
      <c r="O57" s="28"/>
      <c r="P57" s="29"/>
      <c r="Q57" s="28"/>
      <c r="R57" s="28"/>
      <c r="S57" s="30"/>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81">
        <f>D57*M57</f>
        <v>0</v>
      </c>
      <c r="BB57" s="81">
        <f>BA57+N57*D57</f>
        <v>0</v>
      </c>
      <c r="BC57" s="24" t="str">
        <f t="shared" si="8"/>
        <v>INR Zero Only</v>
      </c>
      <c r="IE57" s="26"/>
      <c r="IF57" s="26"/>
      <c r="IG57" s="26"/>
      <c r="IH57" s="26"/>
      <c r="II57" s="26"/>
    </row>
    <row r="58" spans="1:243" s="25" customFormat="1" ht="40.5">
      <c r="A58" s="61">
        <v>8</v>
      </c>
      <c r="B58" s="76" t="s">
        <v>156</v>
      </c>
      <c r="C58" s="18" t="s">
        <v>138</v>
      </c>
      <c r="D58" s="70"/>
      <c r="E58" s="71"/>
      <c r="F58" s="70"/>
      <c r="G58" s="20"/>
      <c r="H58" s="20"/>
      <c r="I58" s="70"/>
      <c r="J58" s="23"/>
      <c r="K58" s="72"/>
      <c r="L58" s="72"/>
      <c r="M58" s="23"/>
      <c r="N58" s="20"/>
      <c r="O58" s="20"/>
      <c r="P58" s="73"/>
      <c r="Q58" s="20"/>
      <c r="R58" s="20"/>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82"/>
      <c r="BB58" s="83"/>
      <c r="BC58" s="75"/>
      <c r="IE58" s="26"/>
      <c r="IF58" s="26"/>
      <c r="IG58" s="26"/>
      <c r="IH58" s="26"/>
      <c r="II58" s="26"/>
    </row>
    <row r="59" spans="1:243" s="25" customFormat="1" ht="57">
      <c r="A59" s="61">
        <v>8.1</v>
      </c>
      <c r="B59" s="62" t="s">
        <v>157</v>
      </c>
      <c r="C59" s="18" t="s">
        <v>139</v>
      </c>
      <c r="D59" s="62">
        <v>3</v>
      </c>
      <c r="E59" s="63" t="s">
        <v>37</v>
      </c>
      <c r="F59" s="60">
        <v>1</v>
      </c>
      <c r="G59" s="27"/>
      <c r="H59" s="27"/>
      <c r="I59" s="19" t="s">
        <v>38</v>
      </c>
      <c r="J59" s="21">
        <f aca="true" t="shared" si="9" ref="J59:J65">IF(I59="Less(-)",-1,1)</f>
        <v>1</v>
      </c>
      <c r="K59" s="22" t="s">
        <v>63</v>
      </c>
      <c r="L59" s="22" t="s">
        <v>7</v>
      </c>
      <c r="M59" s="80"/>
      <c r="N59" s="80"/>
      <c r="O59" s="28"/>
      <c r="P59" s="29"/>
      <c r="Q59" s="28"/>
      <c r="R59" s="28"/>
      <c r="S59" s="30"/>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81">
        <f aca="true" t="shared" si="10" ref="BA59:BA65">D59*M59</f>
        <v>0</v>
      </c>
      <c r="BB59" s="81">
        <f aca="true" t="shared" si="11" ref="BB59:BB65">BA59+N59*D59</f>
        <v>0</v>
      </c>
      <c r="BC59" s="24" t="str">
        <f t="shared" si="8"/>
        <v>INR Zero Only</v>
      </c>
      <c r="IE59" s="26"/>
      <c r="IF59" s="26"/>
      <c r="IG59" s="26"/>
      <c r="IH59" s="26"/>
      <c r="II59" s="26"/>
    </row>
    <row r="60" spans="1:243" s="25" customFormat="1" ht="40.5">
      <c r="A60" s="61">
        <v>8.2</v>
      </c>
      <c r="B60" s="62" t="s">
        <v>158</v>
      </c>
      <c r="C60" s="18" t="s">
        <v>140</v>
      </c>
      <c r="D60" s="62">
        <v>3</v>
      </c>
      <c r="E60" s="63" t="s">
        <v>37</v>
      </c>
      <c r="F60" s="60">
        <v>1</v>
      </c>
      <c r="G60" s="27"/>
      <c r="H60" s="27"/>
      <c r="I60" s="19" t="s">
        <v>38</v>
      </c>
      <c r="J60" s="21">
        <f t="shared" si="9"/>
        <v>1</v>
      </c>
      <c r="K60" s="22" t="s">
        <v>63</v>
      </c>
      <c r="L60" s="22" t="s">
        <v>7</v>
      </c>
      <c r="M60" s="80"/>
      <c r="N60" s="80"/>
      <c r="O60" s="28"/>
      <c r="P60" s="29"/>
      <c r="Q60" s="28"/>
      <c r="R60" s="28"/>
      <c r="S60" s="30"/>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81">
        <f t="shared" si="10"/>
        <v>0</v>
      </c>
      <c r="BB60" s="81">
        <f t="shared" si="11"/>
        <v>0</v>
      </c>
      <c r="BC60" s="24" t="str">
        <f t="shared" si="8"/>
        <v>INR Zero Only</v>
      </c>
      <c r="IE60" s="26"/>
      <c r="IF60" s="26"/>
      <c r="IG60" s="26"/>
      <c r="IH60" s="26"/>
      <c r="II60" s="26"/>
    </row>
    <row r="61" spans="1:243" s="25" customFormat="1" ht="40.5">
      <c r="A61" s="61">
        <v>8.3</v>
      </c>
      <c r="B61" s="62" t="s">
        <v>159</v>
      </c>
      <c r="C61" s="69" t="s">
        <v>141</v>
      </c>
      <c r="D61" s="62">
        <v>5</v>
      </c>
      <c r="E61" s="63" t="s">
        <v>37</v>
      </c>
      <c r="F61" s="60">
        <v>1</v>
      </c>
      <c r="G61" s="27"/>
      <c r="H61" s="27"/>
      <c r="I61" s="19" t="s">
        <v>38</v>
      </c>
      <c r="J61" s="21">
        <f t="shared" si="9"/>
        <v>1</v>
      </c>
      <c r="K61" s="22" t="s">
        <v>63</v>
      </c>
      <c r="L61" s="22" t="s">
        <v>7</v>
      </c>
      <c r="M61" s="80"/>
      <c r="N61" s="80"/>
      <c r="O61" s="28"/>
      <c r="P61" s="29"/>
      <c r="Q61" s="28"/>
      <c r="R61" s="28"/>
      <c r="S61" s="30"/>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81">
        <f t="shared" si="10"/>
        <v>0</v>
      </c>
      <c r="BB61" s="81">
        <f t="shared" si="11"/>
        <v>0</v>
      </c>
      <c r="BC61" s="24" t="str">
        <f t="shared" si="8"/>
        <v>INR Zero Only</v>
      </c>
      <c r="IE61" s="26"/>
      <c r="IF61" s="26"/>
      <c r="IG61" s="26"/>
      <c r="IH61" s="26"/>
      <c r="II61" s="26"/>
    </row>
    <row r="62" spans="1:243" s="25" customFormat="1" ht="40.5">
      <c r="A62" s="61">
        <v>8.4</v>
      </c>
      <c r="B62" s="62" t="s">
        <v>160</v>
      </c>
      <c r="C62" s="69" t="s">
        <v>142</v>
      </c>
      <c r="D62" s="62">
        <v>3</v>
      </c>
      <c r="E62" s="63" t="s">
        <v>37</v>
      </c>
      <c r="F62" s="60">
        <v>1</v>
      </c>
      <c r="G62" s="27"/>
      <c r="H62" s="27"/>
      <c r="I62" s="19" t="s">
        <v>38</v>
      </c>
      <c r="J62" s="21">
        <f t="shared" si="9"/>
        <v>1</v>
      </c>
      <c r="K62" s="22" t="s">
        <v>63</v>
      </c>
      <c r="L62" s="22" t="s">
        <v>7</v>
      </c>
      <c r="M62" s="80"/>
      <c r="N62" s="80"/>
      <c r="O62" s="28"/>
      <c r="P62" s="29"/>
      <c r="Q62" s="28"/>
      <c r="R62" s="28"/>
      <c r="S62" s="30"/>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81">
        <f t="shared" si="10"/>
        <v>0</v>
      </c>
      <c r="BB62" s="81">
        <f t="shared" si="11"/>
        <v>0</v>
      </c>
      <c r="BC62" s="24" t="str">
        <f>SpellNumber(L62,BB62)</f>
        <v>INR Zero Only</v>
      </c>
      <c r="IE62" s="26"/>
      <c r="IF62" s="26"/>
      <c r="IG62" s="26"/>
      <c r="IH62" s="26"/>
      <c r="II62" s="26"/>
    </row>
    <row r="63" spans="1:243" s="25" customFormat="1" ht="40.5">
      <c r="A63" s="61">
        <v>8.5</v>
      </c>
      <c r="B63" s="62" t="s">
        <v>161</v>
      </c>
      <c r="C63" s="18" t="s">
        <v>143</v>
      </c>
      <c r="D63" s="62">
        <v>2</v>
      </c>
      <c r="E63" s="63" t="s">
        <v>37</v>
      </c>
      <c r="F63" s="60">
        <v>1</v>
      </c>
      <c r="G63" s="27"/>
      <c r="H63" s="27"/>
      <c r="I63" s="19" t="s">
        <v>38</v>
      </c>
      <c r="J63" s="21">
        <f t="shared" si="9"/>
        <v>1</v>
      </c>
      <c r="K63" s="22" t="s">
        <v>63</v>
      </c>
      <c r="L63" s="22" t="s">
        <v>7</v>
      </c>
      <c r="M63" s="80"/>
      <c r="N63" s="80"/>
      <c r="O63" s="28"/>
      <c r="P63" s="29"/>
      <c r="Q63" s="28"/>
      <c r="R63" s="28"/>
      <c r="S63" s="30"/>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81">
        <f t="shared" si="10"/>
        <v>0</v>
      </c>
      <c r="BB63" s="81">
        <f t="shared" si="11"/>
        <v>0</v>
      </c>
      <c r="BC63" s="24" t="str">
        <f>SpellNumber(L63,BB63)</f>
        <v>INR Zero Only</v>
      </c>
      <c r="IE63" s="26"/>
      <c r="IF63" s="26"/>
      <c r="IG63" s="26"/>
      <c r="IH63" s="26"/>
      <c r="II63" s="26"/>
    </row>
    <row r="64" spans="1:243" s="25" customFormat="1" ht="40.5">
      <c r="A64" s="61">
        <v>8.6</v>
      </c>
      <c r="B64" s="62" t="s">
        <v>162</v>
      </c>
      <c r="C64" s="18" t="s">
        <v>144</v>
      </c>
      <c r="D64" s="79">
        <v>1</v>
      </c>
      <c r="E64" s="63" t="s">
        <v>164</v>
      </c>
      <c r="F64" s="60">
        <v>1</v>
      </c>
      <c r="G64" s="27"/>
      <c r="H64" s="27"/>
      <c r="I64" s="19" t="s">
        <v>38</v>
      </c>
      <c r="J64" s="21">
        <f t="shared" si="9"/>
        <v>1</v>
      </c>
      <c r="K64" s="22" t="s">
        <v>63</v>
      </c>
      <c r="L64" s="22" t="s">
        <v>7</v>
      </c>
      <c r="M64" s="80"/>
      <c r="N64" s="80"/>
      <c r="O64" s="28"/>
      <c r="P64" s="29"/>
      <c r="Q64" s="28"/>
      <c r="R64" s="28"/>
      <c r="S64" s="30"/>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81">
        <f t="shared" si="10"/>
        <v>0</v>
      </c>
      <c r="BB64" s="81">
        <f t="shared" si="11"/>
        <v>0</v>
      </c>
      <c r="BC64" s="24" t="str">
        <f>SpellNumber(L64,BB64)</f>
        <v>INR Zero Only</v>
      </c>
      <c r="IE64" s="26"/>
      <c r="IF64" s="26"/>
      <c r="IG64" s="26"/>
      <c r="IH64" s="26"/>
      <c r="II64" s="26"/>
    </row>
    <row r="65" spans="1:243" s="25" customFormat="1" ht="40.5">
      <c r="A65" s="61">
        <v>8.7</v>
      </c>
      <c r="B65" s="62" t="s">
        <v>163</v>
      </c>
      <c r="C65" s="18" t="s">
        <v>145</v>
      </c>
      <c r="D65" s="79">
        <v>1</v>
      </c>
      <c r="E65" s="63" t="s">
        <v>164</v>
      </c>
      <c r="F65" s="60">
        <v>1</v>
      </c>
      <c r="G65" s="27"/>
      <c r="H65" s="27"/>
      <c r="I65" s="19" t="s">
        <v>38</v>
      </c>
      <c r="J65" s="21">
        <f t="shared" si="9"/>
        <v>1</v>
      </c>
      <c r="K65" s="22" t="s">
        <v>63</v>
      </c>
      <c r="L65" s="22" t="s">
        <v>7</v>
      </c>
      <c r="M65" s="80"/>
      <c r="N65" s="80"/>
      <c r="O65" s="28"/>
      <c r="P65" s="29"/>
      <c r="Q65" s="28"/>
      <c r="R65" s="28"/>
      <c r="S65" s="30"/>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81">
        <f t="shared" si="10"/>
        <v>0</v>
      </c>
      <c r="BB65" s="81">
        <f t="shared" si="11"/>
        <v>0</v>
      </c>
      <c r="BC65" s="24" t="str">
        <f>SpellNumber(L65,BB65)</f>
        <v>INR Zero Only</v>
      </c>
      <c r="IE65" s="26"/>
      <c r="IF65" s="26"/>
      <c r="IG65" s="26"/>
      <c r="IH65" s="26"/>
      <c r="II65" s="26"/>
    </row>
    <row r="66" spans="1:243" s="25" customFormat="1" ht="33" customHeight="1">
      <c r="A66" s="34" t="s">
        <v>61</v>
      </c>
      <c r="B66" s="35"/>
      <c r="C66" s="36"/>
      <c r="D66" s="37"/>
      <c r="E66" s="37"/>
      <c r="F66" s="37"/>
      <c r="G66" s="37"/>
      <c r="H66" s="38"/>
      <c r="I66" s="38"/>
      <c r="J66" s="38"/>
      <c r="K66" s="38"/>
      <c r="L66" s="39"/>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59">
        <f>SUM(BA13:BA65)</f>
        <v>0</v>
      </c>
      <c r="BB66" s="59">
        <f>SUM(BB13:BB65)</f>
        <v>0</v>
      </c>
      <c r="BC66" s="24" t="str">
        <f>SpellNumber($E$2,BB66)</f>
        <v>INR Zero Only</v>
      </c>
      <c r="IE66" s="26">
        <v>4</v>
      </c>
      <c r="IF66" s="26" t="s">
        <v>41</v>
      </c>
      <c r="IG66" s="26" t="s">
        <v>60</v>
      </c>
      <c r="IH66" s="26">
        <v>10</v>
      </c>
      <c r="II66" s="26" t="s">
        <v>37</v>
      </c>
    </row>
    <row r="67" spans="1:243" s="50" customFormat="1" ht="39" customHeight="1" hidden="1">
      <c r="A67" s="35" t="s">
        <v>65</v>
      </c>
      <c r="B67" s="41"/>
      <c r="C67" s="42"/>
      <c r="D67" s="43"/>
      <c r="E67" s="44" t="s">
        <v>62</v>
      </c>
      <c r="F67" s="57"/>
      <c r="G67" s="45"/>
      <c r="H67" s="46"/>
      <c r="I67" s="46"/>
      <c r="J67" s="46"/>
      <c r="K67" s="47"/>
      <c r="L67" s="48"/>
      <c r="M67" s="49"/>
      <c r="O67" s="25"/>
      <c r="P67" s="25"/>
      <c r="Q67" s="25"/>
      <c r="R67" s="25"/>
      <c r="S67" s="25"/>
      <c r="BA67" s="55">
        <f>IF(ISBLANK(F67),0,IF(E67="Excess (+)",ROUND(BA66+(BA66*F67),2),IF(E67="Less (-)",ROUND(BA66+(BA66*F67*(-1)),2),0)))</f>
        <v>0</v>
      </c>
      <c r="BB67" s="56">
        <f>ROUND(BA67,0)</f>
        <v>0</v>
      </c>
      <c r="BC67" s="24" t="str">
        <f>SpellNumber(L67,BB67)</f>
        <v> Zero Only</v>
      </c>
      <c r="IE67" s="51"/>
      <c r="IF67" s="51"/>
      <c r="IG67" s="51"/>
      <c r="IH67" s="51"/>
      <c r="II67" s="51"/>
    </row>
    <row r="68" spans="1:243" s="50" customFormat="1" ht="51" customHeight="1">
      <c r="A68" s="34" t="s">
        <v>64</v>
      </c>
      <c r="B68" s="34"/>
      <c r="C68" s="87" t="str">
        <f>SpellNumber($E$2,BB66)</f>
        <v>INR Zero Only</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9"/>
      <c r="IE68" s="51"/>
      <c r="IF68" s="51"/>
      <c r="IG68" s="51"/>
      <c r="IH68" s="51"/>
      <c r="II68" s="51"/>
    </row>
    <row r="69" spans="3:243" s="14" customFormat="1" ht="15">
      <c r="C69" s="52"/>
      <c r="D69" s="52"/>
      <c r="E69" s="52"/>
      <c r="F69" s="52"/>
      <c r="G69" s="52"/>
      <c r="H69" s="52"/>
      <c r="I69" s="52"/>
      <c r="J69" s="52"/>
      <c r="K69" s="52"/>
      <c r="L69" s="52"/>
      <c r="M69" s="52"/>
      <c r="O69" s="52"/>
      <c r="BA69" s="52"/>
      <c r="BC69" s="52"/>
      <c r="IE69" s="15"/>
      <c r="IF69" s="15"/>
      <c r="IG69" s="15"/>
      <c r="IH69" s="15"/>
      <c r="II69" s="15"/>
    </row>
  </sheetData>
  <sheetProtection password="FAEE" sheet="1" selectLockedCells="1"/>
  <mergeCells count="8">
    <mergeCell ref="A9:BC9"/>
    <mergeCell ref="C68:BC68"/>
    <mergeCell ref="A1:L1"/>
    <mergeCell ref="A4:BC4"/>
    <mergeCell ref="A5:BC5"/>
    <mergeCell ref="A6:BC6"/>
    <mergeCell ref="A7:BC7"/>
    <mergeCell ref="B8:BC8"/>
  </mergeCells>
  <dataValidations count="21">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formula1>"INR"</formula1>
    </dataValidation>
    <dataValidation allowBlank="1" showInputMessage="1" showErrorMessage="1" promptTitle="Addition / Deduction" prompt="Please Choose the correct One" sqref="J13:J65"/>
    <dataValidation type="list" showInputMessage="1" showErrorMessage="1" sqref="I13:I6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7">
      <formula1>IF(ISBLANK(F67),$A$3:$C$3,$B$3:$C$3)</formula1>
    </dataValidation>
    <dataValidation type="decimal" allowBlank="1" showInputMessage="1" showErrorMessage="1" errorTitle="Invalid Entry" error="Only Numeric Values are allowed. " sqref="A13:A65">
      <formula1>0</formula1>
      <formula2>999999999999999</formula2>
    </dataValidation>
    <dataValidation allowBlank="1" showInputMessage="1" showErrorMessage="1" promptTitle="Itemcode/Make" prompt="Please enter text" sqref="C13:C65"/>
    <dataValidation type="decimal" allowBlank="1" showInputMessage="1" showErrorMessage="1" promptTitle="Rate Entry" prompt="Please enter the Other Taxes2 in Rupees for this item. " errorTitle="Invaid Entry" error="Only Numeric Values are allowed. " sqref="N13:O6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5">
      <formula1>0</formula1>
      <formula2>999999999999999</formula2>
    </dataValidation>
    <dataValidation allowBlank="1" showInputMessage="1" showErrorMessage="1" promptTitle="Units" prompt="Please enter Units in text" sqref="E13:E65"/>
    <dataValidation type="decimal" allowBlank="1" showInputMessage="1" showErrorMessage="1" promptTitle="Quantity" prompt="Please enter the Quantity for this item. " errorTitle="Invalid Entry" error="Only Numeric Values are allowed. " sqref="D13:D65 F13:F6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
      <formula1>0</formula1>
      <formula2>IF(E67&lt;&gt;"Select",99.9,0)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7">
      <formula1>IF(E67&lt;&gt;"Select",0,-1)</formula1>
      <formula2>IF(E67&lt;&gt;"Select",99.99,-1)</formula2>
    </dataValidation>
    <dataValidation type="list" allowBlank="1" showInputMessage="1" showErrorMessage="1" sqref="C2">
      <formula1>"Normal, SingleWindow, Alternate"</formula1>
    </dataValidation>
    <dataValidation type="list" allowBlank="1" showInputMessage="1" showErrorMessage="1" sqref="K13:K6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54:M57 M14:M27 M29:M31 M33:M44 M46:M47 M49 M51:M52 M59:M6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IMUPURCHASE</cp:lastModifiedBy>
  <cp:lastPrinted>2014-12-11T06:40:55Z</cp:lastPrinted>
  <dcterms:created xsi:type="dcterms:W3CDTF">2009-01-30T06:42:42Z</dcterms:created>
  <dcterms:modified xsi:type="dcterms:W3CDTF">2022-05-05T05:34:06Z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jXS5melSB22jqtuvHQYC3uKylf4=</vt:lpwstr>
  </property>
</Properties>
</file>